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0"/>
  </bookViews>
  <sheets>
    <sheet name="Príjmy" sheetId="1" r:id="rId1"/>
    <sheet name="Výdavky" sheetId="2" r:id="rId2"/>
    <sheet name="Rekapitulácia" sheetId="3" r:id="rId3"/>
  </sheets>
  <externalReferences>
    <externalReference r:id="rId6"/>
  </externalReferences>
  <definedNames>
    <definedName name="_xlnm.Print_Area" localSheetId="0">'Príjmy'!$A$1:$G$64</definedName>
    <definedName name="_xlnm.Print_Area" localSheetId="1">'Výdavky'!$A$1:$J$314</definedName>
  </definedNames>
  <calcPr fullCalcOnLoad="1"/>
</workbook>
</file>

<file path=xl/sharedStrings.xml><?xml version="1.0" encoding="utf-8"?>
<sst xmlns="http://schemas.openxmlformats.org/spreadsheetml/2006/main" count="1613" uniqueCount="477">
  <si>
    <t>Položka</t>
  </si>
  <si>
    <t>klasifikácia</t>
  </si>
  <si>
    <t>Reprezentačné /občerstv.zas.OZ/</t>
  </si>
  <si>
    <t>Program 1:  Plánovanie, manažment</t>
  </si>
  <si>
    <t>Knihy, noviny, časopisy</t>
  </si>
  <si>
    <t>Program 2: Propagácia</t>
  </si>
  <si>
    <t>Interiérové vybavenie</t>
  </si>
  <si>
    <t>Softvér</t>
  </si>
  <si>
    <t>Školenia a semináre</t>
  </si>
  <si>
    <t>Matrika - mzda, odvody</t>
  </si>
  <si>
    <t>Údržba miestneho rozhlasu</t>
  </si>
  <si>
    <t>Dane /konces.popl./</t>
  </si>
  <si>
    <t>Program 4: Služby občanom</t>
  </si>
  <si>
    <t>Všeobecný materiál</t>
  </si>
  <si>
    <t>Prac.odevy, obuv,pomôcky</t>
  </si>
  <si>
    <t>Reprezentačné /občerstv.súť.,schôdze/</t>
  </si>
  <si>
    <t>Servis, údržba, opravy</t>
  </si>
  <si>
    <t>Cestovné náhrady</t>
  </si>
  <si>
    <t>Program 5: Bezpečnosť</t>
  </si>
  <si>
    <t>Všeobecné služ- odvoz,ulož. odpadov</t>
  </si>
  <si>
    <t>Program 6: Odpadové hospodárstvo</t>
  </si>
  <si>
    <t>Program 7: Komunikácie</t>
  </si>
  <si>
    <t>MŠ - Orig. komp.</t>
  </si>
  <si>
    <t>ZŠMŠ - Vlastný príjem-prenes.k.</t>
  </si>
  <si>
    <t>Program 8: Vzdelávanie</t>
  </si>
  <si>
    <t>Energie</t>
  </si>
  <si>
    <t>Všeob.mat.</t>
  </si>
  <si>
    <t>Program 9: Šport</t>
  </si>
  <si>
    <t>Energie KS</t>
  </si>
  <si>
    <t>Rut.a št.údrž.prev.strojov/kotly/-KS</t>
  </si>
  <si>
    <t>Rut.a št.údrž.budov,priest.-KS</t>
  </si>
  <si>
    <t>Všeob.služby/revízie/-KS</t>
  </si>
  <si>
    <t>Odmeny na dohody</t>
  </si>
  <si>
    <t>Energie KD-kino</t>
  </si>
  <si>
    <t>Program 10: Kultúra</t>
  </si>
  <si>
    <t>Všeob.materiál /náhr.diely kosač./</t>
  </si>
  <si>
    <t>Palivá ako zdroj en.-benz.kosenie</t>
  </si>
  <si>
    <t>Rut. a št.údrž.prev.strojov,príst/kosač/</t>
  </si>
  <si>
    <t>Údržba verejného osvetlenia</t>
  </si>
  <si>
    <t>Program 11: Prostredie pre život</t>
  </si>
  <si>
    <t>Program 12: Bývanie</t>
  </si>
  <si>
    <t>Program 13: Sociálne služby</t>
  </si>
  <si>
    <t>Cestovné</t>
  </si>
  <si>
    <t>Elektrická energia,plyn</t>
  </si>
  <si>
    <t>Vodné, stočné</t>
  </si>
  <si>
    <t>Prac.odevy,obuv</t>
  </si>
  <si>
    <t>Reprezentačné výdavky</t>
  </si>
  <si>
    <t>Palivo</t>
  </si>
  <si>
    <t>Údržba výpočt. techniky</t>
  </si>
  <si>
    <t>Údržba strojov, prístr., zariad.</t>
  </si>
  <si>
    <t>Stravné</t>
  </si>
  <si>
    <t>Kolkové známky</t>
  </si>
  <si>
    <t>Poplatky - banke</t>
  </si>
  <si>
    <t>Program 14: Administratíva</t>
  </si>
  <si>
    <t>Daň z nehnuteľností-stavby</t>
  </si>
  <si>
    <t>Daň z nehnuteľností-byty</t>
  </si>
  <si>
    <t>Daň za psa</t>
  </si>
  <si>
    <t>Daň za dobývací priestor</t>
  </si>
  <si>
    <t>Z prenajatých pozemkov</t>
  </si>
  <si>
    <t>Z prenajatých budov</t>
  </si>
  <si>
    <t>Príj.z výťažkov lotérií a pod.</t>
  </si>
  <si>
    <t>Úroky z vkladov</t>
  </si>
  <si>
    <t>Kapitálový rozpočet</t>
  </si>
  <si>
    <t>Finančné operácie spolu:</t>
  </si>
  <si>
    <t>PRÍJEM SPOLU:</t>
  </si>
  <si>
    <t>Príjmy</t>
  </si>
  <si>
    <t xml:space="preserve"> </t>
  </si>
  <si>
    <t>Pokuta penále</t>
  </si>
  <si>
    <t>Vš.služby-odvoz sep.odp-z rec.fondu</t>
  </si>
  <si>
    <t>Príjmy z dobropisov</t>
  </si>
  <si>
    <t>Všeob.služby-internet.stránka obce</t>
  </si>
  <si>
    <t>Elek. energia dom smútku,n.cint.</t>
  </si>
  <si>
    <t>5% z R obce na proj.PREMENA ZŠ...</t>
  </si>
  <si>
    <t>Príspevok z Rec.fondu</t>
  </si>
  <si>
    <t xml:space="preserve">Karty,známky,  STK, EK -parkovné </t>
  </si>
  <si>
    <t>Telefón,fax, internet, poštovné</t>
  </si>
  <si>
    <t>Knihy, noviny, čas-obec.knižnica</t>
  </si>
  <si>
    <t>Príspevky záujm.združ.a org.</t>
  </si>
  <si>
    <t>rozpočet obce-so školstvom</t>
  </si>
  <si>
    <t>finančné operácie</t>
  </si>
  <si>
    <t>z toho z min. rokov</t>
  </si>
  <si>
    <t>z rezervného fondu</t>
  </si>
  <si>
    <t>výdavky</t>
  </si>
  <si>
    <t>výsl.hosp.</t>
  </si>
  <si>
    <t>kapitálový</t>
  </si>
  <si>
    <t>Škol.potreby-žiaci v HN</t>
  </si>
  <si>
    <t>ZŠMŠ-dot.na predškolákov</t>
  </si>
  <si>
    <t xml:space="preserve"> úver-splátky</t>
  </si>
  <si>
    <t>Poistenie/povinné zmluv./</t>
  </si>
  <si>
    <t>01.01.</t>
  </si>
  <si>
    <t>01.02.</t>
  </si>
  <si>
    <t>01.03.</t>
  </si>
  <si>
    <t>02.01.</t>
  </si>
  <si>
    <t>02.02.</t>
  </si>
  <si>
    <t>03.01.</t>
  </si>
  <si>
    <t>04.01.</t>
  </si>
  <si>
    <t>04.02.</t>
  </si>
  <si>
    <t>04.06.</t>
  </si>
  <si>
    <t>04.03.</t>
  </si>
  <si>
    <t>04.04.</t>
  </si>
  <si>
    <t>04.05.</t>
  </si>
  <si>
    <t>05.01.</t>
  </si>
  <si>
    <t>05.02.</t>
  </si>
  <si>
    <t>06.01.</t>
  </si>
  <si>
    <t>07.01.</t>
  </si>
  <si>
    <t>07.02.</t>
  </si>
  <si>
    <t>07.03.</t>
  </si>
  <si>
    <t>08.01.</t>
  </si>
  <si>
    <t>08.02.</t>
  </si>
  <si>
    <t>08.03.</t>
  </si>
  <si>
    <t>08.04.</t>
  </si>
  <si>
    <t>08.02,3,4</t>
  </si>
  <si>
    <t>09.02.</t>
  </si>
  <si>
    <t>09.01.</t>
  </si>
  <si>
    <t>10.02.</t>
  </si>
  <si>
    <t>10.01.</t>
  </si>
  <si>
    <t>11.01.</t>
  </si>
  <si>
    <t>11.02.</t>
  </si>
  <si>
    <t>13.01.</t>
  </si>
  <si>
    <t>13.02.</t>
  </si>
  <si>
    <t>13.03.</t>
  </si>
  <si>
    <t>Kód zdroja</t>
  </si>
  <si>
    <t>Rozpočtová klasifikácia</t>
  </si>
  <si>
    <t>Bežný rozpočet</t>
  </si>
  <si>
    <t>Finančné operácie</t>
  </si>
  <si>
    <t>bežný</t>
  </si>
  <si>
    <t>z toho:</t>
  </si>
  <si>
    <t>08.4.0</t>
  </si>
  <si>
    <t>09.5.0</t>
  </si>
  <si>
    <t>01.3.3</t>
  </si>
  <si>
    <t>06.2.0</t>
  </si>
  <si>
    <t>08.3.0</t>
  </si>
  <si>
    <t>02.2.0</t>
  </si>
  <si>
    <t>03.1.0</t>
  </si>
  <si>
    <t>03.2.0</t>
  </si>
  <si>
    <t>05.1.0</t>
  </si>
  <si>
    <t>04.5.1</t>
  </si>
  <si>
    <t>09.1.2.1</t>
  </si>
  <si>
    <t>09.1.1.1</t>
  </si>
  <si>
    <t>09.6.0.1</t>
  </si>
  <si>
    <t>611-642</t>
  </si>
  <si>
    <t>630</t>
  </si>
  <si>
    <t>611-637</t>
  </si>
  <si>
    <t>08.1.0</t>
  </si>
  <si>
    <t>620, 630</t>
  </si>
  <si>
    <t>08.2.0</t>
  </si>
  <si>
    <t>08.2.0.3</t>
  </si>
  <si>
    <t>08.2.0.5</t>
  </si>
  <si>
    <t>06.4.0</t>
  </si>
  <si>
    <t>10.7.0</t>
  </si>
  <si>
    <t>01.1.2</t>
  </si>
  <si>
    <t>BR</t>
  </si>
  <si>
    <t>KR</t>
  </si>
  <si>
    <t>FO</t>
  </si>
  <si>
    <t>x</t>
  </si>
  <si>
    <t>Prev.stroje</t>
  </si>
  <si>
    <t>Všeob.služby</t>
  </si>
  <si>
    <t>611</t>
  </si>
  <si>
    <t>614</t>
  </si>
  <si>
    <t>621</t>
  </si>
  <si>
    <t>Odvody poistného do VšZP</t>
  </si>
  <si>
    <t>623</t>
  </si>
  <si>
    <t>Poistné na nemoc.poist</t>
  </si>
  <si>
    <t>Poistné na starobné poist.</t>
  </si>
  <si>
    <t>Poistné na úrazové poist</t>
  </si>
  <si>
    <t>Na invalid.poist.</t>
  </si>
  <si>
    <t>627</t>
  </si>
  <si>
    <t>Prísp.do DDS</t>
  </si>
  <si>
    <t>xxx</t>
  </si>
  <si>
    <t>Príjem zo vstupného</t>
  </si>
  <si>
    <t>223 001 6</t>
  </si>
  <si>
    <t>223 001 7</t>
  </si>
  <si>
    <t>Zdroje z predch.rokov</t>
  </si>
  <si>
    <t>Bankové úvery dlhodobé</t>
  </si>
  <si>
    <t>Ostatné-za publikácie, or.čís.</t>
  </si>
  <si>
    <t>Rozpočt. klasifikácia</t>
  </si>
  <si>
    <t>223 001 0</t>
  </si>
  <si>
    <t>223 001 4</t>
  </si>
  <si>
    <t>223 001 5</t>
  </si>
  <si>
    <t>Príspevok na spoločný Ocú staveb.z R obce</t>
  </si>
  <si>
    <t>Príspevok na spoločný Ocú soc.č.z R obce</t>
  </si>
  <si>
    <t>Odmeny poslancov,zástupca starostu</t>
  </si>
  <si>
    <t xml:space="preserve">Všeob.mat-papier, toner /Krup.spravodaj/ </t>
  </si>
  <si>
    <t>03.02.</t>
  </si>
  <si>
    <t>610-620</t>
  </si>
  <si>
    <t>Register obyvateľov -mzda,odvody</t>
  </si>
  <si>
    <t>Register obyvateľov -ost.bež.výdavky</t>
  </si>
  <si>
    <t>Matrika -  ost.bežné výdavky</t>
  </si>
  <si>
    <t>Popl.,odv.,dane -MR/ochran.autor.zväzom/</t>
  </si>
  <si>
    <t xml:space="preserve">Všeob.materiál </t>
  </si>
  <si>
    <t>Poist.domu smútku</t>
  </si>
  <si>
    <t>Vodné,stočné</t>
  </si>
  <si>
    <t>Odmeny na doh.-kult.pod.</t>
  </si>
  <si>
    <t>Všeob.materiál-tlačivá, toner- knižnica</t>
  </si>
  <si>
    <t>Odmeny zamestn.mimopr.pom./údrž.počít/</t>
  </si>
  <si>
    <t>úroky po kolaudácii</t>
  </si>
  <si>
    <t>splátky úveru -3= fin.oper.</t>
  </si>
  <si>
    <t>01.7.0</t>
  </si>
  <si>
    <t>716</t>
  </si>
  <si>
    <t>Telefón-ostraha domu smútku</t>
  </si>
  <si>
    <t>Kanalizač.prípojka -kult.dom-kino</t>
  </si>
  <si>
    <t>Poistné /bud.OcÚ/</t>
  </si>
  <si>
    <t>Kanalizač.prípojka kabíny TJ</t>
  </si>
  <si>
    <t>podprogram</t>
  </si>
  <si>
    <t>212 003 7</t>
  </si>
  <si>
    <t>Z prenajatých budov - hrob.miesta</t>
  </si>
  <si>
    <t>Iné</t>
  </si>
  <si>
    <t>131A</t>
  </si>
  <si>
    <t>621-625</t>
  </si>
  <si>
    <t>Štúdie, expertízy, posudky</t>
  </si>
  <si>
    <t>640</t>
  </si>
  <si>
    <t>642</t>
  </si>
  <si>
    <t>Premena tr.školy</t>
  </si>
  <si>
    <t>633</t>
  </si>
  <si>
    <t>637</t>
  </si>
  <si>
    <t>612</t>
  </si>
  <si>
    <t>625</t>
  </si>
  <si>
    <t>631</t>
  </si>
  <si>
    <t>632</t>
  </si>
  <si>
    <t>634</t>
  </si>
  <si>
    <t>635</t>
  </si>
  <si>
    <t>717</t>
  </si>
  <si>
    <t>2</t>
  </si>
  <si>
    <t>651</t>
  </si>
  <si>
    <t>821</t>
  </si>
  <si>
    <t>Príspevok na spoločný Ocú stavebný z dot.</t>
  </si>
  <si>
    <t>Všeobecný materiál- DS,cintorín</t>
  </si>
  <si>
    <t>Parkovisko st.cintorín+tech.dozor</t>
  </si>
  <si>
    <t>Palivá ako zdroj energie-kosenie cint.</t>
  </si>
  <si>
    <t>Prepravné a nájom dopr.prostr.-klub dôch.</t>
  </si>
  <si>
    <t>01.6.0</t>
  </si>
  <si>
    <t>04.07.</t>
  </si>
  <si>
    <t>Všeob.materiál - fasáda pož.zbroj.</t>
  </si>
  <si>
    <t>Vodné, stočné - cintorín a DS</t>
  </si>
  <si>
    <t>Tarif.,zákl.platy</t>
  </si>
  <si>
    <t xml:space="preserve">Rut.údrž.budov..-MK,chod. </t>
  </si>
  <si>
    <t>620</t>
  </si>
  <si>
    <t>Všeobecné služby</t>
  </si>
  <si>
    <t>Rut.a štand. údržba budov, objek.</t>
  </si>
  <si>
    <t>13.04.</t>
  </si>
  <si>
    <t>Bež.transf.nezisk.org.poskyt.všeob.</t>
  </si>
  <si>
    <t>Vratky</t>
  </si>
  <si>
    <t>Real.nových stav - REVIT.spoluúč.</t>
  </si>
  <si>
    <t>Real.nových stav - REVIT. Dozor</t>
  </si>
  <si>
    <t>11G5</t>
  </si>
  <si>
    <t>Real.nových stav -mimo proj. REVIT.</t>
  </si>
  <si>
    <t>Rekonštr. a modern.-REVIT.dozor</t>
  </si>
  <si>
    <t>Rekonštr. a modern.REVIT. úroky z úv.</t>
  </si>
  <si>
    <t>1</t>
  </si>
  <si>
    <t xml:space="preserve">Rut.údrž.budov., objektov </t>
  </si>
  <si>
    <t>Potraviny - minerálka</t>
  </si>
  <si>
    <t>717002</t>
  </si>
  <si>
    <t>ŠJ . Orig. komp.-zakúp.umývačky-kap.V</t>
  </si>
  <si>
    <t>Zákl.škola - prenesené komp. z predch.obd.</t>
  </si>
  <si>
    <t>Rekonštr.telocvične-.stav.dozor</t>
  </si>
  <si>
    <t>Prípr.a proj.dok.-rekonštr.telocvične</t>
  </si>
  <si>
    <t>Rekonštr.telocvič.-havarij.stav strechy</t>
  </si>
  <si>
    <t>Rekonštr.telocvič-havarij.stav strechy</t>
  </si>
  <si>
    <t>Matrika-všeob.služ.,člen.p.združ.matrikárov</t>
  </si>
  <si>
    <t>Výpočtová technika</t>
  </si>
  <si>
    <t xml:space="preserve">Energie </t>
  </si>
  <si>
    <t>Prepravné a nájom dopr. prostr.</t>
  </si>
  <si>
    <t>Zo zrušených miestnych poplatkov</t>
  </si>
  <si>
    <t>Rekonštr.ZŠsMŠ</t>
  </si>
  <si>
    <t>Rekonštr.ZŠsMŠ -spoluúč.obce</t>
  </si>
  <si>
    <t>Rekonštr.ZŠsMŠ -z transf.-ŠR</t>
  </si>
  <si>
    <t>Rekonštr.ZŠsMŠ -z transf.-EÚ</t>
  </si>
  <si>
    <t>Špeciálne služby-Rek.ZŠsMŠ-z dot.-EÚ</t>
  </si>
  <si>
    <t>Špeciálne služby-Rek.ZŠsMŠ-z dot.-ŠR</t>
  </si>
  <si>
    <t>Špeciálne služby-Rek.ZŠsMŠ-z dot.-spoluúč</t>
  </si>
  <si>
    <t>Realizácia n. stavieb-n.cint.-park,kom.</t>
  </si>
  <si>
    <t>Realizácia n.stavieb-n.cint.-z kap.príjmov</t>
  </si>
  <si>
    <t>Realizácia n.stavieb-n.cint.-z rez.fondu</t>
  </si>
  <si>
    <t>Konkurzy a súť-ver.obst.REVIT.</t>
  </si>
  <si>
    <t>Real.nových stav - REVIT.-dot.ŠR</t>
  </si>
  <si>
    <t>Real.nových stav - REVIT.-dot.EÚ</t>
  </si>
  <si>
    <t>Rekonštr. a modern.-REVIT.dot.ŠR</t>
  </si>
  <si>
    <t>Rekonštr. a modern.-REVIT.-dot.EÚ</t>
  </si>
  <si>
    <t>Rekonštr. a modern.-REVIT. spoluúč.</t>
  </si>
  <si>
    <t>Príjem z predaja pozemkov</t>
  </si>
  <si>
    <t>Špeciálne služby-monitoring Rek.ZŠsMŠ</t>
  </si>
  <si>
    <t>Špeciálne služby - násl.monitoring REVIT.</t>
  </si>
  <si>
    <t>Poistné-odm.na dohodu</t>
  </si>
  <si>
    <t>Odmeny na doh.-hosp.TJ</t>
  </si>
  <si>
    <t>Odvody poist.-odm.na dohodu</t>
  </si>
  <si>
    <t>Na úr.poist.,odvody-dohody</t>
  </si>
  <si>
    <t>Odvody poist.</t>
  </si>
  <si>
    <t>Tarif.plat-múz.</t>
  </si>
  <si>
    <t>Príjmy bežného rozpočtu spolu:</t>
  </si>
  <si>
    <t>Príjmy kapitálového rozpočtu</t>
  </si>
  <si>
    <t>Príjmy bežného a kapitálového rozpočtu spolu</t>
  </si>
  <si>
    <t>41</t>
  </si>
  <si>
    <t>Popl.za odvoz odpadu</t>
  </si>
  <si>
    <t>Tuz.bež.transf.ŠR-školstvo normatív</t>
  </si>
  <si>
    <t>Tuz.bež.transf.ŠR-prísp.na vých.-predškoláci</t>
  </si>
  <si>
    <t>Tuz.bež.transf.ŠR-školstvo-vzdeláv.poukazy</t>
  </si>
  <si>
    <t>Tuz.bež.transf.ŠR-nenormatív.p.-odchodné</t>
  </si>
  <si>
    <t>Tuz.bež.transf.ŠR-dopravné žiaci</t>
  </si>
  <si>
    <t>Tuz.bež.transf.ŠR-úsek ŽP,MKaÚK,staveb.</t>
  </si>
  <si>
    <t>Tuz.bež.transf.ŠR-matričná činnosť</t>
  </si>
  <si>
    <t>Tuz.bež.transf.ŠR-register obyvateľov</t>
  </si>
  <si>
    <t>Tuz.bež.transf.ŠR-stravné(hmot.núdza)</t>
  </si>
  <si>
    <t>Tuz.bež.transf.SR-škol.potreby(hmot.núdza)</t>
  </si>
  <si>
    <t xml:space="preserve">Bež.transf. jednotlivcovi </t>
  </si>
  <si>
    <t>Všeob.služby-výrez stromov v areáli ZŠsMŠ</t>
  </si>
  <si>
    <t>Špeciálny materiál PO</t>
  </si>
  <si>
    <t>Odmeny mimo prac.pomer-kronikár</t>
  </si>
  <si>
    <t>Propagácia,reklama a inzercia</t>
  </si>
  <si>
    <t>2   41</t>
  </si>
  <si>
    <t>poistné z odmeny na dohody</t>
  </si>
  <si>
    <t>04.5.1.</t>
  </si>
  <si>
    <t>Poistné z odmeny na  dohody</t>
  </si>
  <si>
    <t>Rut.a štand. údržba prev.strojov, príst.,zar..</t>
  </si>
  <si>
    <t>poistné-odm.mimo PP</t>
  </si>
  <si>
    <t>Odvody poist.-dohody</t>
  </si>
  <si>
    <t>08.05.</t>
  </si>
  <si>
    <t>Oplotenie det.ihriska</t>
  </si>
  <si>
    <t>08.02</t>
  </si>
  <si>
    <t>Z prenajatých zariadení, riadov...</t>
  </si>
  <si>
    <t>DOVP-domu smútku</t>
  </si>
  <si>
    <t>Poistné-odmeny mimo prac.pomer(ver.obst)</t>
  </si>
  <si>
    <t>Údrž.viacúčel.ihris.</t>
  </si>
  <si>
    <t>Odmeny na dohodu- správca viacúč.ihris.</t>
  </si>
  <si>
    <t>Propagácia, reklama-kalendár obce</t>
  </si>
  <si>
    <t xml:space="preserve">Servis, údržba, opravy služ.auta </t>
  </si>
  <si>
    <t>úver-splátky</t>
  </si>
  <si>
    <t xml:space="preserve"> Rozpočet r.2011 v EUR</t>
  </si>
  <si>
    <t xml:space="preserve"> Rozpočet r.2015 v EUR</t>
  </si>
  <si>
    <t xml:space="preserve"> Rozpočet r.2016 v EUR</t>
  </si>
  <si>
    <t xml:space="preserve">                                                                                            Ing.Teofil Mihalovič</t>
  </si>
  <si>
    <t xml:space="preserve">                                                                           starosta obce</t>
  </si>
  <si>
    <t>Provízie -stravné lístky</t>
  </si>
  <si>
    <t xml:space="preserve">10 7 0 </t>
  </si>
  <si>
    <t>Prídel do sociálneho fondu</t>
  </si>
  <si>
    <t>Rek. a modern.-kultúr.stredisko</t>
  </si>
  <si>
    <t>Projekt.dokum.,posud.- rek. a modern.KS</t>
  </si>
  <si>
    <t xml:space="preserve">Všeobecné služby </t>
  </si>
  <si>
    <t>Špec.služby-demol.a asan.sklad ZŠ</t>
  </si>
  <si>
    <t xml:space="preserve">Bež.transfery-fut.klub,šach. </t>
  </si>
  <si>
    <t>Poplatky a odvody</t>
  </si>
  <si>
    <t>Odmeny na DOVP</t>
  </si>
  <si>
    <t>Inzercia</t>
  </si>
  <si>
    <t>Tuz.bež.transf.ŠR-žiaci zo soc.znevýh.prostr.</t>
  </si>
  <si>
    <t>Tuz.bež.transf.ŠR-VOĽBY</t>
  </si>
  <si>
    <t>131.</t>
  </si>
  <si>
    <t xml:space="preserve">               - vzdelávacie poukazy  </t>
  </si>
  <si>
    <t xml:space="preserve">               - dopravné</t>
  </si>
  <si>
    <t xml:space="preserve">               - dopravné z predch.obdobia</t>
  </si>
  <si>
    <t xml:space="preserve">               - nenorm.odchodné</t>
  </si>
  <si>
    <t>Základná škola - normatív  prenesené komp.</t>
  </si>
  <si>
    <t xml:space="preserve">               - žiaci zo soc.znevýh.prostredia</t>
  </si>
  <si>
    <t>Osobné príplatky</t>
  </si>
  <si>
    <t>Ostatné príplatky</t>
  </si>
  <si>
    <t>Odmeny</t>
  </si>
  <si>
    <t>VOĽBY - platy, odvody</t>
  </si>
  <si>
    <t>VOĽBY -ost.tovary a služby</t>
  </si>
  <si>
    <t>Odmeny zam. na DOVP-sklad.CO</t>
  </si>
  <si>
    <t>Odmeny zam.na DOVP</t>
  </si>
  <si>
    <t>Elektrická energia - verej.osvetlenie</t>
  </si>
  <si>
    <t xml:space="preserve">Prev.stroje,príst.,zar.,náradie /metly,lopaty./.    </t>
  </si>
  <si>
    <t>Poplatky /správne/ a odvody</t>
  </si>
  <si>
    <t>Štúdie, exp., posudky - urban.štúdia</t>
  </si>
  <si>
    <t>06.6.0</t>
  </si>
  <si>
    <t>Štúdie</t>
  </si>
  <si>
    <t>Stravné - hmot.núdza</t>
  </si>
  <si>
    <t>Vratky bež.transferov</t>
  </si>
  <si>
    <t>Úraz.poist. aktiv.čin. -z rozp.obce</t>
  </si>
  <si>
    <t>Náhrady -prídavok na dieťa-osobit.príjemca</t>
  </si>
  <si>
    <t>Príspevok novonar. deťom-uvítanie/20€x25/</t>
  </si>
  <si>
    <t>rozpočet</t>
  </si>
  <si>
    <t>Poistenie - služ. auto</t>
  </si>
  <si>
    <t>Reprezentačné-kult.podujatia</t>
  </si>
  <si>
    <t>Všeob.materiál -kult.podujatia</t>
  </si>
  <si>
    <t>Všeob.služ.- licencia virtuálny cint.</t>
  </si>
  <si>
    <t>*PVTS-predaj výrobkov,tovarov a služieb</t>
  </si>
  <si>
    <t>Daň za užívanie verej.priestranstva</t>
  </si>
  <si>
    <t>Pop.a platby za PVTS/súť.podkl.*</t>
  </si>
  <si>
    <t>Pop.a platby za PVTS- prieskumné územie *</t>
  </si>
  <si>
    <t xml:space="preserve">ZŠsMŠ - príjem ZŠ </t>
  </si>
  <si>
    <t>ZŠsMŠ - príjem  MŠ,ŠJ,ŠK</t>
  </si>
  <si>
    <t>Z rezervného fondu obce</t>
  </si>
  <si>
    <t>Daň za umiestnenie jadr.zariadení</t>
  </si>
  <si>
    <t>Špeciálne služby-audítor.sl.</t>
  </si>
  <si>
    <t>Špeciálne služby-audítorské</t>
  </si>
  <si>
    <t>Prev.stroje,príst.,zar.-spoluúčasť-projekt</t>
  </si>
  <si>
    <t>Prev.stroje,príst.,zar.-smetné nádoby</t>
  </si>
  <si>
    <t>Prípr a proj.dokument.-zberný dvor</t>
  </si>
  <si>
    <t>Poistné do zdrav a soc. poisť. - odmeny poslanci</t>
  </si>
  <si>
    <t>Poistné do zdrav. a soc.poisť.-odmena -kronikár</t>
  </si>
  <si>
    <t>Odvody poistného do ostat zdrav.poisť.</t>
  </si>
  <si>
    <t>Výpočt.technika</t>
  </si>
  <si>
    <t>Údržba budovy OcÚ</t>
  </si>
  <si>
    <t>Na poist.v nezamestn.</t>
  </si>
  <si>
    <t>Na poist.do rezerv.fondu</t>
  </si>
  <si>
    <t>Rut.údržba -cintorín, dom smútku</t>
  </si>
  <si>
    <t>Rut.údržba softveru-virtuálny cintorín</t>
  </si>
  <si>
    <t>Nájomné SPF - pozemok pod  novým cintorínom</t>
  </si>
  <si>
    <t>Všeob.materiál-dom služieb</t>
  </si>
  <si>
    <t>Rutinná a štand. údržba budov, objektov..</t>
  </si>
  <si>
    <t>Všeob.služby- dom služ./revíz./</t>
  </si>
  <si>
    <t>Všeob.služby - revízia kamer.syst.</t>
  </si>
  <si>
    <t>Palivo,mazivá,oleje..-hasič.technika</t>
  </si>
  <si>
    <t>Vybud. zber.dvora-spolufin.obcou</t>
  </si>
  <si>
    <t>Spoluúč.obce-projekty EÚ- rek.miest.kom</t>
  </si>
  <si>
    <t>Vybavenie tried nábytkom</t>
  </si>
  <si>
    <t>ŠKD- Orig. komp.</t>
  </si>
  <si>
    <t>ŠJ -Orig. komp.</t>
  </si>
  <si>
    <t>Daň z nehnuteľností-pozemky</t>
  </si>
  <si>
    <t>Výnos dane z príjmov územ.samospráve</t>
  </si>
  <si>
    <t>2.41</t>
  </si>
  <si>
    <t xml:space="preserve"> Rozpočet r.2017 v EUR</t>
  </si>
  <si>
    <t xml:space="preserve"> Programový rozpočet  na r.2015 - 2017 príjmy v €</t>
  </si>
  <si>
    <t>ŠJ Orig. komp.- sporák</t>
  </si>
  <si>
    <t>projekt.dokum-rozšír.WC MŠ</t>
  </si>
  <si>
    <t>staveb.práce-rozšír.WC MŠ</t>
  </si>
  <si>
    <t>Ostatné poplatky</t>
  </si>
  <si>
    <t>Pop.a platby za PVTS-za odpadové nádoby</t>
  </si>
  <si>
    <t>Pop.a platby za PVTS-relácie v miest.rozhlas</t>
  </si>
  <si>
    <t>Prevádz.stroj.,techn., náradie(kopírka)</t>
  </si>
  <si>
    <t>Špeciálne služby</t>
  </si>
  <si>
    <t>Prípr.a projek.dokum.-chodníky Chríb,Podháj</t>
  </si>
  <si>
    <t>Bež.transf.nezisk.org.poskyt.všeob.služby</t>
  </si>
  <si>
    <t>Odmeny zam. na DOVP -( v 2016 ver.obst.)</t>
  </si>
  <si>
    <t xml:space="preserve">Rekr.chodníka D.Chríb,Podháj </t>
  </si>
  <si>
    <t>Poistné-objekty Revitalizácia centra obce</t>
  </si>
  <si>
    <t>Špec.služ.- spís.žiad.- zber.dvor,monitoring</t>
  </si>
  <si>
    <t>Odmeny za práce mimo p.p./ver.ob</t>
  </si>
  <si>
    <t>Odchodné</t>
  </si>
  <si>
    <t>06.2.0.</t>
  </si>
  <si>
    <t>713</t>
  </si>
  <si>
    <t>Nákup zariadení..-det.ihrisko</t>
  </si>
  <si>
    <t>11.01</t>
  </si>
  <si>
    <t>Odmeny zam. na DOVP -(ver.obst)</t>
  </si>
  <si>
    <t>Prípr a proj.dokum.</t>
  </si>
  <si>
    <t>Všeob.mat.-/OZ-diáre, perá, papier/</t>
  </si>
  <si>
    <t>Člen. príspevky ZMOS, RVC</t>
  </si>
  <si>
    <t>Prísp.nefin.PO-členskéMALOKARP.PART.</t>
  </si>
  <si>
    <t>Vlast.príj.orig.2015-MŠ=5640, ŠK=3500,ŠJ=2300</t>
  </si>
  <si>
    <t>641</t>
  </si>
  <si>
    <t>Bež.transfery obci okrem prenes.výk.št.správy</t>
  </si>
  <si>
    <t>Konk.,súťaže -kult.podujata</t>
  </si>
  <si>
    <t>Konkurzy a súť.- DYCHFEST,ost.kult.pod.</t>
  </si>
  <si>
    <t>Všeob.služ.-orez,údrž. ver.zelene</t>
  </si>
  <si>
    <t>Projekt.dokum-rozšír.WC MŠ</t>
  </si>
  <si>
    <t>Staveb.práce-rozšír.WC MŠ</t>
  </si>
  <si>
    <t>131E</t>
  </si>
  <si>
    <t>Rut.a št.údrž-2015-priečka, výmenaPVC v tried.</t>
  </si>
  <si>
    <t>Prípr.aprojekt.dokum.det.ihrisko</t>
  </si>
  <si>
    <t>Príjmy z refundácie</t>
  </si>
  <si>
    <t>z tohoFK =8353, šach.=432</t>
  </si>
  <si>
    <t xml:space="preserve">Poľov.združ.,SČK,SZZ,SZCHPH,SZPB,Korompa </t>
  </si>
  <si>
    <t>Zákl.škola-poist.bud., revízie zar.</t>
  </si>
  <si>
    <t>z toho</t>
  </si>
  <si>
    <t>kapitálové výdavky  v €</t>
  </si>
  <si>
    <t>Programy 1 - 14 spolu bežné a kapitálové výdavky :</t>
  </si>
  <si>
    <t>Programy 1 - 14 spolu kapitálové výdavky:</t>
  </si>
  <si>
    <t>10.4.0</t>
  </si>
  <si>
    <t>10.2.0</t>
  </si>
  <si>
    <t>01.1.1</t>
  </si>
  <si>
    <t xml:space="preserve">09.1.2.1a 09.2.1.1 </t>
  </si>
  <si>
    <t>09.6.0.1 až 3</t>
  </si>
  <si>
    <t>Návrh rozpočtu na r. 2015 schválený na zas.obecného zastupiteľstva dňa  12.11.2014</t>
  </si>
  <si>
    <t>uznesením č.  89 /2014</t>
  </si>
  <si>
    <t>Po schválení vyvesené na úradnej tabuli dňa: 13.11.2014</t>
  </si>
  <si>
    <t>Zvesené dňa: 27.11.2014</t>
  </si>
  <si>
    <t>Vyvesené na úradnej tabuli dňa : 28.10.2014</t>
  </si>
  <si>
    <t>Zvesené dňa:  12.11.2014</t>
  </si>
  <si>
    <t xml:space="preserve">Návrh rozpočtu na r.2016-2017 vzatý na vedomie na zas.obecného zastupiteľstva </t>
  </si>
  <si>
    <t>12.11.2014 uznesením č.90/2014</t>
  </si>
  <si>
    <t>Všeob.materiál /KD-kino/</t>
  </si>
  <si>
    <t>rutinná a štand.údržba prev.strojov /KD-kino/</t>
  </si>
  <si>
    <t>rutinná a štand.údržba objektov /KD-kino/</t>
  </si>
  <si>
    <t>Všeob.služby /KD,kino/</t>
  </si>
  <si>
    <t>Poistné /KD-kino/</t>
  </si>
  <si>
    <t>Všeob.služby-kult.pod.</t>
  </si>
  <si>
    <t>Popl.,odv.../popl.ochr.zväzom KP kult.pod.</t>
  </si>
  <si>
    <t>Programový rozpočet na r. 2015-2017 - výdavky bežné a kapitálové spolu v €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</si>
</sst>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"/>
    <numFmt numFmtId="197" formatCode="#,##0.0"/>
    <numFmt numFmtId="198" formatCode="#,##0.000"/>
    <numFmt numFmtId="199" formatCode="#,##0.0000"/>
    <numFmt numFmtId="200" formatCode="#,##0.00000"/>
    <numFmt numFmtId="201" formatCode="#,##0.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3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1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5" applyNumberFormat="0" applyFont="0" applyAlignment="0" applyProtection="0"/>
    <xf numFmtId="0" fontId="21" fillId="0" borderId="6" applyNumberFormat="0" applyFill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2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3" fontId="0" fillId="17" borderId="10" xfId="0" applyNumberFormat="1" applyFill="1" applyBorder="1" applyAlignment="1" applyProtection="1">
      <alignment/>
      <protection locked="0"/>
    </xf>
    <xf numFmtId="0" fontId="0" fillId="19" borderId="10" xfId="0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19" borderId="10" xfId="0" applyNumberFormat="1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6" fillId="19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24" borderId="10" xfId="0" applyFont="1" applyFill="1" applyBorder="1" applyAlignment="1">
      <alignment/>
    </xf>
    <xf numFmtId="3" fontId="2" fillId="19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2" fillId="19" borderId="1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49" fontId="0" fillId="0" borderId="10" xfId="0" applyNumberFormat="1" applyFill="1" applyBorder="1" applyAlignment="1" applyProtection="1">
      <alignment horizontal="right"/>
      <protection locked="0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96" fontId="0" fillId="0" borderId="10" xfId="0" applyNumberFormat="1" applyFill="1" applyBorder="1" applyAlignment="1" applyProtection="1">
      <alignment horizontal="right"/>
      <protection locked="0"/>
    </xf>
    <xf numFmtId="196" fontId="0" fillId="0" borderId="10" xfId="0" applyNumberFormat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6" fontId="0" fillId="0" borderId="10" xfId="0" applyNumberFormat="1" applyBorder="1" applyAlignment="1">
      <alignment horizontal="right"/>
    </xf>
    <xf numFmtId="196" fontId="0" fillId="0" borderId="10" xfId="0" applyNumberFormat="1" applyFont="1" applyFill="1" applyBorder="1" applyAlignment="1" applyProtection="1">
      <alignment horizontal="right"/>
      <protection locked="0"/>
    </xf>
    <xf numFmtId="196" fontId="0" fillId="0" borderId="0" xfId="0" applyNumberFormat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96" fontId="2" fillId="0" borderId="10" xfId="0" applyNumberFormat="1" applyFont="1" applyFill="1" applyBorder="1" applyAlignment="1" applyProtection="1">
      <alignment horizontal="right"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0" fillId="17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17" borderId="10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16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6" fontId="0" fillId="0" borderId="1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6" fontId="0" fillId="17" borderId="10" xfId="0" applyNumberForma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right"/>
    </xf>
    <xf numFmtId="196" fontId="0" fillId="0" borderId="18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3" fontId="0" fillId="0" borderId="10" xfId="0" applyNumberForma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 applyProtection="1">
      <alignment horizontal="left"/>
      <protection locked="0"/>
    </xf>
    <xf numFmtId="16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>
      <alignment horizontal="right"/>
    </xf>
    <xf numFmtId="196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left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3" fontId="2" fillId="0" borderId="10" xfId="0" applyNumberFormat="1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4" fontId="2" fillId="0" borderId="10" xfId="0" applyNumberFormat="1" applyFon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3" fontId="2" fillId="24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0" fillId="0" borderId="10" xfId="0" applyFill="1" applyBorder="1" applyAlignment="1" applyProtection="1">
      <alignment horizontal="right"/>
      <protection locked="0"/>
    </xf>
    <xf numFmtId="49" fontId="0" fillId="0" borderId="10" xfId="0" applyNumberFormat="1" applyFont="1" applyFill="1" applyBorder="1" applyAlignment="1" applyProtection="1">
      <alignment horizontal="left"/>
      <protection locked="0"/>
    </xf>
    <xf numFmtId="3" fontId="2" fillId="17" borderId="10" xfId="0" applyNumberFormat="1" applyFont="1" applyFill="1" applyBorder="1" applyAlignment="1" applyProtection="1">
      <alignment/>
      <protection locked="0"/>
    </xf>
    <xf numFmtId="0" fontId="2" fillId="19" borderId="10" xfId="0" applyFont="1" applyFill="1" applyBorder="1" applyAlignment="1">
      <alignment/>
    </xf>
    <xf numFmtId="0" fontId="2" fillId="19" borderId="11" xfId="0" applyFont="1" applyFill="1" applyBorder="1" applyAlignment="1">
      <alignment horizontal="left"/>
    </xf>
    <xf numFmtId="0" fontId="2" fillId="19" borderId="12" xfId="0" applyFont="1" applyFill="1" applyBorder="1" applyAlignment="1">
      <alignment horizontal="left"/>
    </xf>
    <xf numFmtId="0" fontId="2" fillId="19" borderId="13" xfId="0" applyFont="1" applyFill="1" applyBorder="1" applyAlignment="1">
      <alignment horizontal="left"/>
    </xf>
    <xf numFmtId="0" fontId="0" fillId="19" borderId="10" xfId="0" applyFill="1" applyBorder="1" applyAlignment="1">
      <alignment horizontal="left"/>
    </xf>
    <xf numFmtId="3" fontId="11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3" fontId="2" fillId="19" borderId="14" xfId="0" applyNumberFormat="1" applyFont="1" applyFill="1" applyBorder="1" applyAlignment="1" applyProtection="1">
      <alignment/>
      <protection locked="0"/>
    </xf>
    <xf numFmtId="3" fontId="0" fillId="0" borderId="1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17" borderId="10" xfId="0" applyFont="1" applyFill="1" applyBorder="1" applyAlignment="1" applyProtection="1">
      <alignment horizontal="right"/>
      <protection locked="0"/>
    </xf>
    <xf numFmtId="49" fontId="2" fillId="17" borderId="10" xfId="0" applyNumberFormat="1" applyFont="1" applyFill="1" applyBorder="1" applyAlignment="1" applyProtection="1">
      <alignment/>
      <protection locked="0"/>
    </xf>
    <xf numFmtId="49" fontId="2" fillId="17" borderId="10" xfId="0" applyNumberFormat="1" applyFont="1" applyFill="1" applyBorder="1" applyAlignment="1" applyProtection="1">
      <alignment horizontal="right"/>
      <protection locked="0"/>
    </xf>
    <xf numFmtId="196" fontId="2" fillId="17" borderId="10" xfId="0" applyNumberFormat="1" applyFont="1" applyFill="1" applyBorder="1" applyAlignment="1" applyProtection="1">
      <alignment horizontal="right"/>
      <protection locked="0"/>
    </xf>
    <xf numFmtId="49" fontId="0" fillId="17" borderId="10" xfId="0" applyNumberFormat="1" applyFill="1" applyBorder="1" applyAlignment="1" applyProtection="1">
      <alignment/>
      <protection locked="0"/>
    </xf>
    <xf numFmtId="0" fontId="2" fillId="17" borderId="10" xfId="0" applyFont="1" applyFill="1" applyBorder="1" applyAlignment="1" applyProtection="1">
      <alignment/>
      <protection locked="0"/>
    </xf>
    <xf numFmtId="16" fontId="2" fillId="17" borderId="10" xfId="0" applyNumberFormat="1" applyFont="1" applyFill="1" applyBorder="1" applyAlignment="1" applyProtection="1">
      <alignment horizontal="left"/>
      <protection locked="0"/>
    </xf>
    <xf numFmtId="3" fontId="11" fillId="0" borderId="1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49" fontId="2" fillId="17" borderId="10" xfId="0" applyNumberFormat="1" applyFont="1" applyFill="1" applyBorder="1" applyAlignment="1" applyProtection="1">
      <alignment horizontal="left"/>
      <protection locked="0"/>
    </xf>
    <xf numFmtId="3" fontId="2" fillId="17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 applyProtection="1">
      <alignment horizontal="right"/>
      <protection locked="0"/>
    </xf>
    <xf numFmtId="3" fontId="2" fillId="17" borderId="10" xfId="0" applyNumberFormat="1" applyFont="1" applyFill="1" applyBorder="1" applyAlignment="1">
      <alignment horizontal="right"/>
    </xf>
    <xf numFmtId="3" fontId="2" fillId="17" borderId="10" xfId="0" applyNumberFormat="1" applyFont="1" applyFill="1" applyBorder="1" applyAlignment="1" applyProtection="1">
      <alignment horizontal="right"/>
      <protection locked="0"/>
    </xf>
    <xf numFmtId="17" fontId="2" fillId="0" borderId="10" xfId="0" applyNumberFormat="1" applyFont="1" applyFill="1" applyBorder="1" applyAlignment="1" applyProtection="1">
      <alignment horizontal="right"/>
      <protection locked="0"/>
    </xf>
    <xf numFmtId="16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3" xfId="0" applyFont="1" applyFill="1" applyBorder="1" applyAlignment="1">
      <alignment horizontal="left" wrapText="1"/>
    </xf>
    <xf numFmtId="0" fontId="2" fillId="17" borderId="0" xfId="0" applyFont="1" applyFill="1" applyAlignment="1">
      <alignment/>
    </xf>
    <xf numFmtId="0" fontId="2" fillId="17" borderId="0" xfId="0" applyFont="1" applyFill="1" applyAlignment="1" applyProtection="1">
      <alignment/>
      <protection locked="0"/>
    </xf>
    <xf numFmtId="0" fontId="30" fillId="0" borderId="0" xfId="0" applyFont="1" applyAlignment="1">
      <alignment horizontal="center"/>
    </xf>
    <xf numFmtId="49" fontId="0" fillId="0" borderId="10" xfId="0" applyNumberFormat="1" applyFill="1" applyBorder="1" applyAlignment="1" applyProtection="1">
      <alignment vertical="center" shrinkToFit="1"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19" borderId="11" xfId="0" applyFont="1" applyFill="1" applyBorder="1" applyAlignment="1" applyProtection="1">
      <alignment horizontal="left"/>
      <protection locked="0"/>
    </xf>
    <xf numFmtId="0" fontId="2" fillId="19" borderId="12" xfId="0" applyFont="1" applyFill="1" applyBorder="1" applyAlignment="1" applyProtection="1">
      <alignment horizontal="left"/>
      <protection locked="0"/>
    </xf>
    <xf numFmtId="0" fontId="0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19" borderId="19" xfId="0" applyFont="1" applyFill="1" applyBorder="1" applyAlignment="1" applyProtection="1">
      <alignment horizontal="left"/>
      <protection locked="0"/>
    </xf>
    <xf numFmtId="0" fontId="2" fillId="19" borderId="15" xfId="0" applyFont="1" applyFill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" fillId="19" borderId="11" xfId="0" applyFont="1" applyFill="1" applyBorder="1" applyAlignment="1">
      <alignment horizontal="left"/>
    </xf>
    <xf numFmtId="0" fontId="2" fillId="19" borderId="12" xfId="0" applyFont="1" applyFill="1" applyBorder="1" applyAlignment="1">
      <alignment horizontal="left"/>
    </xf>
    <xf numFmtId="0" fontId="2" fillId="19" borderId="13" xfId="0" applyFont="1" applyFill="1" applyBorder="1" applyAlignment="1">
      <alignment horizontal="left"/>
    </xf>
    <xf numFmtId="0" fontId="5" fillId="19" borderId="11" xfId="0" applyFont="1" applyFill="1" applyBorder="1" applyAlignment="1">
      <alignment horizontal="left"/>
    </xf>
    <xf numFmtId="0" fontId="5" fillId="19" borderId="12" xfId="0" applyFont="1" applyFill="1" applyBorder="1" applyAlignment="1">
      <alignment horizontal="left"/>
    </xf>
    <xf numFmtId="0" fontId="5" fillId="19" borderId="13" xfId="0" applyFont="1" applyFill="1" applyBorder="1" applyAlignment="1">
      <alignment horizontal="left"/>
    </xf>
    <xf numFmtId="0" fontId="5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1" fillId="0" borderId="14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0" fillId="24" borderId="11" xfId="0" applyFill="1" applyBorder="1" applyAlignment="1">
      <alignment horizontal="left"/>
    </xf>
    <xf numFmtId="0" fontId="0" fillId="24" borderId="12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" fillId="19" borderId="11" xfId="0" applyFont="1" applyFill="1" applyBorder="1" applyAlignment="1">
      <alignment horizontal="center"/>
    </xf>
    <xf numFmtId="0" fontId="2" fillId="19" borderId="12" xfId="0" applyFont="1" applyFill="1" applyBorder="1" applyAlignment="1">
      <alignment horizontal="center"/>
    </xf>
    <xf numFmtId="0" fontId="2" fillId="19" borderId="13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4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24" borderId="10" xfId="0" applyFill="1" applyBorder="1" applyAlignment="1">
      <alignment horizontal="left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6\Users\Documents%20and%20Settings\PC\My%20Documents\Progr.rozpo&#269;et%20Obce%20D.Krup&#225;%20na%20r.2012-2014\WEB%20schv&#225;len&#253;\Progr.%20rozpo&#269;et%202012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"/>
      <sheetName val="Príjmy"/>
      <sheetName val="Výdavky"/>
    </sheetNames>
    <sheetDataSet>
      <sheetData sheetId="1">
        <row r="3">
          <cell r="E3" t="str">
            <v>RO 4/2011</v>
          </cell>
        </row>
        <row r="7">
          <cell r="E7">
            <v>379000</v>
          </cell>
          <cell r="J7" t="str">
            <v>BR</v>
          </cell>
        </row>
        <row r="8">
          <cell r="E8">
            <v>32100</v>
          </cell>
          <cell r="J8" t="str">
            <v>BR</v>
          </cell>
        </row>
        <row r="9">
          <cell r="E9">
            <v>25070</v>
          </cell>
          <cell r="J9" t="str">
            <v>BR</v>
          </cell>
        </row>
        <row r="10">
          <cell r="E10">
            <v>200</v>
          </cell>
          <cell r="J10" t="str">
            <v>BR</v>
          </cell>
        </row>
        <row r="11">
          <cell r="E11">
            <v>1380</v>
          </cell>
          <cell r="J11" t="str">
            <v>BR</v>
          </cell>
        </row>
        <row r="12">
          <cell r="E12">
            <v>100</v>
          </cell>
          <cell r="J12" t="str">
            <v>BR</v>
          </cell>
        </row>
        <row r="13">
          <cell r="E13">
            <v>27551</v>
          </cell>
          <cell r="J13" t="str">
            <v>BR</v>
          </cell>
        </row>
        <row r="14">
          <cell r="E14">
            <v>32022</v>
          </cell>
          <cell r="J14" t="str">
            <v>BR</v>
          </cell>
        </row>
        <row r="15">
          <cell r="E15">
            <v>0</v>
          </cell>
          <cell r="J15" t="str">
            <v>BR</v>
          </cell>
        </row>
        <row r="16">
          <cell r="E16">
            <v>332</v>
          </cell>
          <cell r="J16" t="str">
            <v>BR</v>
          </cell>
        </row>
        <row r="17">
          <cell r="E17">
            <v>10000</v>
          </cell>
          <cell r="J17" t="str">
            <v>BR</v>
          </cell>
        </row>
        <row r="18">
          <cell r="E18">
            <v>3656</v>
          </cell>
          <cell r="J18" t="str">
            <v>BR</v>
          </cell>
        </row>
        <row r="19">
          <cell r="E19">
            <v>300</v>
          </cell>
          <cell r="J19" t="str">
            <v>BR</v>
          </cell>
        </row>
        <row r="20">
          <cell r="E20">
            <v>2000</v>
          </cell>
          <cell r="J20" t="str">
            <v>BR</v>
          </cell>
        </row>
        <row r="21">
          <cell r="E21">
            <v>30</v>
          </cell>
          <cell r="J21" t="str">
            <v>BR</v>
          </cell>
        </row>
        <row r="22">
          <cell r="E22">
            <v>0</v>
          </cell>
          <cell r="J22" t="str">
            <v>BR</v>
          </cell>
        </row>
        <row r="23">
          <cell r="E23">
            <v>500</v>
          </cell>
          <cell r="J23" t="str">
            <v>BR</v>
          </cell>
        </row>
        <row r="24">
          <cell r="E24">
            <v>340</v>
          </cell>
          <cell r="J24" t="str">
            <v>BR</v>
          </cell>
        </row>
        <row r="25">
          <cell r="E25">
            <v>1400</v>
          </cell>
          <cell r="J25" t="str">
            <v>BR</v>
          </cell>
        </row>
        <row r="26">
          <cell r="E26">
            <v>0</v>
          </cell>
          <cell r="J26" t="str">
            <v>BR</v>
          </cell>
        </row>
        <row r="27">
          <cell r="E27">
            <v>50</v>
          </cell>
          <cell r="J27" t="str">
            <v>BR</v>
          </cell>
        </row>
        <row r="28">
          <cell r="E28">
            <v>250</v>
          </cell>
          <cell r="J28" t="str">
            <v>BR</v>
          </cell>
        </row>
        <row r="29">
          <cell r="E29">
            <v>60</v>
          </cell>
          <cell r="J29" t="str">
            <v>BR</v>
          </cell>
        </row>
        <row r="30">
          <cell r="E30">
            <v>608</v>
          </cell>
          <cell r="J30" t="str">
            <v>BR</v>
          </cell>
        </row>
        <row r="31">
          <cell r="E31">
            <v>622</v>
          </cell>
          <cell r="J31" t="str">
            <v>BR</v>
          </cell>
        </row>
        <row r="32">
          <cell r="E32">
            <v>2991</v>
          </cell>
          <cell r="J32" t="str">
            <v>BR</v>
          </cell>
        </row>
        <row r="33">
          <cell r="E33">
            <v>900</v>
          </cell>
          <cell r="J33" t="str">
            <v>BR</v>
          </cell>
        </row>
        <row r="34">
          <cell r="E34">
            <v>276257</v>
          </cell>
          <cell r="J34" t="str">
            <v>BR</v>
          </cell>
        </row>
        <row r="35">
          <cell r="E35">
            <v>3807</v>
          </cell>
          <cell r="J35" t="str">
            <v>BR</v>
          </cell>
        </row>
        <row r="36">
          <cell r="E36">
            <v>3108</v>
          </cell>
          <cell r="J36" t="str">
            <v>BR</v>
          </cell>
        </row>
        <row r="37">
          <cell r="E37">
            <v>1480</v>
          </cell>
          <cell r="J37" t="str">
            <v>BR</v>
          </cell>
        </row>
        <row r="38">
          <cell r="E38">
            <v>2454</v>
          </cell>
          <cell r="J38" t="str">
            <v>BR</v>
          </cell>
        </row>
        <row r="39">
          <cell r="E39">
            <v>3685</v>
          </cell>
          <cell r="J39" t="str">
            <v>BR</v>
          </cell>
        </row>
        <row r="40">
          <cell r="E40">
            <v>730</v>
          </cell>
          <cell r="J40" t="str">
            <v>BR</v>
          </cell>
        </row>
        <row r="41">
          <cell r="E41">
            <v>1069</v>
          </cell>
          <cell r="J41" t="str">
            <v>BR</v>
          </cell>
        </row>
        <row r="42">
          <cell r="E42">
            <v>300</v>
          </cell>
          <cell r="J42" t="str">
            <v>BR</v>
          </cell>
        </row>
        <row r="43">
          <cell r="E43">
            <v>3073</v>
          </cell>
          <cell r="J43" t="str">
            <v>BR</v>
          </cell>
        </row>
        <row r="44">
          <cell r="E44">
            <v>0</v>
          </cell>
          <cell r="J44" t="str">
            <v>BR</v>
          </cell>
        </row>
        <row r="45">
          <cell r="E45">
            <v>0</v>
          </cell>
          <cell r="J45" t="str">
            <v>BR</v>
          </cell>
        </row>
        <row r="46">
          <cell r="E46">
            <v>2207</v>
          </cell>
          <cell r="J46" t="str">
            <v>BR</v>
          </cell>
        </row>
        <row r="47">
          <cell r="E47">
            <v>2422</v>
          </cell>
          <cell r="J47" t="str">
            <v>BR</v>
          </cell>
        </row>
        <row r="48">
          <cell r="E48">
            <v>12189</v>
          </cell>
          <cell r="J48" t="str">
            <v>BR</v>
          </cell>
        </row>
        <row r="49">
          <cell r="E49">
            <v>285</v>
          </cell>
          <cell r="J49" t="str">
            <v>BR</v>
          </cell>
        </row>
        <row r="50">
          <cell r="E50">
            <v>1434</v>
          </cell>
          <cell r="J50" t="str">
            <v>BR</v>
          </cell>
        </row>
        <row r="51">
          <cell r="E51">
            <v>1319</v>
          </cell>
          <cell r="J51" t="str">
            <v>BR</v>
          </cell>
        </row>
        <row r="52">
          <cell r="E52">
            <v>233</v>
          </cell>
          <cell r="J52" t="str">
            <v>BR</v>
          </cell>
        </row>
        <row r="53">
          <cell r="E53">
            <v>5575</v>
          </cell>
          <cell r="J53" t="str">
            <v>BR</v>
          </cell>
        </row>
        <row r="54">
          <cell r="E54">
            <v>6973</v>
          </cell>
          <cell r="J54" t="str">
            <v>BR</v>
          </cell>
        </row>
        <row r="55">
          <cell r="E55">
            <v>850062</v>
          </cell>
          <cell r="J55" t="str">
            <v>x</v>
          </cell>
        </row>
        <row r="56">
          <cell r="J56" t="str">
            <v>x</v>
          </cell>
        </row>
        <row r="57">
          <cell r="J57" t="str">
            <v>x</v>
          </cell>
        </row>
        <row r="58">
          <cell r="E58">
            <v>50400</v>
          </cell>
          <cell r="J58" t="str">
            <v>KR</v>
          </cell>
        </row>
        <row r="59">
          <cell r="E59">
            <v>50400</v>
          </cell>
          <cell r="J59" t="str">
            <v>x</v>
          </cell>
        </row>
        <row r="60">
          <cell r="J60" t="str">
            <v>x</v>
          </cell>
        </row>
        <row r="61">
          <cell r="J61" t="str">
            <v>x</v>
          </cell>
        </row>
        <row r="62">
          <cell r="E62">
            <v>37142</v>
          </cell>
          <cell r="J62" t="str">
            <v>FO</v>
          </cell>
        </row>
        <row r="63">
          <cell r="E63">
            <v>95530</v>
          </cell>
          <cell r="J63" t="str">
            <v>FO</v>
          </cell>
        </row>
        <row r="64">
          <cell r="E64">
            <v>5826</v>
          </cell>
          <cell r="J64" t="str">
            <v>FO</v>
          </cell>
        </row>
        <row r="65">
          <cell r="E65">
            <v>138498</v>
          </cell>
          <cell r="J65" t="str">
            <v>x</v>
          </cell>
        </row>
        <row r="66">
          <cell r="E66">
            <v>1038960</v>
          </cell>
          <cell r="J66" t="str">
            <v>x</v>
          </cell>
        </row>
      </sheetData>
      <sheetData sheetId="2">
        <row r="5">
          <cell r="H5">
            <v>4837</v>
          </cell>
          <cell r="N5" t="str">
            <v>BR</v>
          </cell>
        </row>
        <row r="6">
          <cell r="H6">
            <v>0</v>
          </cell>
          <cell r="N6" t="str">
            <v>BR</v>
          </cell>
        </row>
        <row r="7">
          <cell r="H7">
            <v>2454</v>
          </cell>
          <cell r="N7" t="str">
            <v>BR</v>
          </cell>
        </row>
        <row r="8">
          <cell r="H8">
            <v>537</v>
          </cell>
          <cell r="N8" t="str">
            <v>BR</v>
          </cell>
        </row>
        <row r="9">
          <cell r="H9">
            <v>50</v>
          </cell>
          <cell r="N9" t="str">
            <v>BR</v>
          </cell>
        </row>
        <row r="10">
          <cell r="H10">
            <v>50</v>
          </cell>
          <cell r="N10" t="str">
            <v>BR</v>
          </cell>
        </row>
        <row r="11">
          <cell r="H11">
            <v>2966</v>
          </cell>
          <cell r="N11" t="str">
            <v>BR</v>
          </cell>
        </row>
        <row r="12">
          <cell r="H12">
            <v>965</v>
          </cell>
          <cell r="N12" t="str">
            <v>BR</v>
          </cell>
        </row>
        <row r="13">
          <cell r="H13">
            <v>900</v>
          </cell>
          <cell r="N13" t="str">
            <v>BR</v>
          </cell>
        </row>
        <row r="14">
          <cell r="H14">
            <v>34</v>
          </cell>
          <cell r="N14" t="str">
            <v>BR</v>
          </cell>
        </row>
        <row r="15">
          <cell r="H15">
            <v>12793</v>
          </cell>
          <cell r="N15" t="str">
            <v>x</v>
          </cell>
        </row>
        <row r="16">
          <cell r="N16" t="str">
            <v>x</v>
          </cell>
        </row>
        <row r="17">
          <cell r="H17">
            <v>750</v>
          </cell>
          <cell r="N17" t="str">
            <v>BR</v>
          </cell>
        </row>
        <row r="18">
          <cell r="H18">
            <v>100</v>
          </cell>
          <cell r="N18" t="str">
            <v>BR</v>
          </cell>
        </row>
        <row r="19">
          <cell r="H19">
            <v>2350</v>
          </cell>
          <cell r="N19" t="str">
            <v>BR</v>
          </cell>
        </row>
        <row r="20">
          <cell r="H20">
            <v>3200</v>
          </cell>
          <cell r="N20" t="str">
            <v>x</v>
          </cell>
        </row>
        <row r="21">
          <cell r="N21" t="str">
            <v>x</v>
          </cell>
        </row>
        <row r="22">
          <cell r="H22">
            <v>900</v>
          </cell>
          <cell r="N22" t="str">
            <v>BR</v>
          </cell>
        </row>
        <row r="23">
          <cell r="H23">
            <v>70000</v>
          </cell>
          <cell r="N23" t="str">
            <v>BR</v>
          </cell>
        </row>
        <row r="24">
          <cell r="H24">
            <v>11575</v>
          </cell>
          <cell r="N24" t="str">
            <v>BR</v>
          </cell>
        </row>
        <row r="25">
          <cell r="H25">
            <v>1474</v>
          </cell>
          <cell r="N25" t="str">
            <v>BR</v>
          </cell>
        </row>
        <row r="26">
          <cell r="H26">
            <v>10616</v>
          </cell>
          <cell r="N26" t="str">
            <v>BR</v>
          </cell>
        </row>
        <row r="27">
          <cell r="H27">
            <v>7312</v>
          </cell>
          <cell r="N27" t="str">
            <v>BR</v>
          </cell>
        </row>
        <row r="28">
          <cell r="H28">
            <v>2000</v>
          </cell>
          <cell r="N28" t="str">
            <v>BR</v>
          </cell>
        </row>
        <row r="29">
          <cell r="H29">
            <v>1304</v>
          </cell>
          <cell r="N29" t="str">
            <v>BR</v>
          </cell>
        </row>
        <row r="30">
          <cell r="H30">
            <v>13036</v>
          </cell>
          <cell r="N30" t="str">
            <v>BR</v>
          </cell>
        </row>
        <row r="31">
          <cell r="H31">
            <v>745</v>
          </cell>
          <cell r="N31" t="str">
            <v>BR</v>
          </cell>
        </row>
        <row r="32">
          <cell r="H32">
            <v>2793</v>
          </cell>
          <cell r="N32" t="str">
            <v>BR</v>
          </cell>
        </row>
        <row r="33">
          <cell r="H33">
            <v>932</v>
          </cell>
          <cell r="N33" t="str">
            <v>BR</v>
          </cell>
        </row>
        <row r="34">
          <cell r="H34">
            <v>4423</v>
          </cell>
          <cell r="N34" t="str">
            <v>BR</v>
          </cell>
        </row>
        <row r="35">
          <cell r="H35">
            <v>718</v>
          </cell>
          <cell r="N35" t="str">
            <v>BR</v>
          </cell>
        </row>
        <row r="36">
          <cell r="H36">
            <v>150</v>
          </cell>
          <cell r="N36" t="str">
            <v>BR</v>
          </cell>
        </row>
        <row r="37">
          <cell r="H37">
            <v>17600</v>
          </cell>
          <cell r="N37" t="str">
            <v>BR</v>
          </cell>
        </row>
        <row r="38">
          <cell r="H38">
            <v>1300</v>
          </cell>
          <cell r="N38" t="str">
            <v>BR</v>
          </cell>
        </row>
        <row r="39">
          <cell r="H39">
            <v>3980</v>
          </cell>
          <cell r="N39" t="str">
            <v>BR</v>
          </cell>
        </row>
        <row r="40">
          <cell r="H40">
            <v>3000</v>
          </cell>
          <cell r="N40" t="str">
            <v>BR</v>
          </cell>
        </row>
        <row r="41">
          <cell r="H41">
            <v>500</v>
          </cell>
          <cell r="N41" t="str">
            <v>BR</v>
          </cell>
        </row>
        <row r="42">
          <cell r="H42">
            <v>100</v>
          </cell>
          <cell r="N42" t="str">
            <v>BR</v>
          </cell>
        </row>
        <row r="43">
          <cell r="H43">
            <v>2000</v>
          </cell>
          <cell r="N43" t="str">
            <v>BR</v>
          </cell>
        </row>
        <row r="44">
          <cell r="H44">
            <v>100</v>
          </cell>
          <cell r="N44" t="str">
            <v>BR</v>
          </cell>
        </row>
        <row r="45">
          <cell r="H45">
            <v>130</v>
          </cell>
          <cell r="N45" t="str">
            <v>BR</v>
          </cell>
        </row>
        <row r="46">
          <cell r="H46">
            <v>200</v>
          </cell>
          <cell r="N46" t="str">
            <v>BR</v>
          </cell>
        </row>
        <row r="47">
          <cell r="H47">
            <v>1130</v>
          </cell>
          <cell r="N47" t="str">
            <v>BR</v>
          </cell>
        </row>
        <row r="48">
          <cell r="H48">
            <v>350</v>
          </cell>
          <cell r="N48" t="str">
            <v>BR</v>
          </cell>
        </row>
        <row r="49">
          <cell r="H49">
            <v>340</v>
          </cell>
          <cell r="N49" t="str">
            <v>BR</v>
          </cell>
        </row>
        <row r="50">
          <cell r="H50">
            <v>133</v>
          </cell>
          <cell r="N50" t="str">
            <v>BR</v>
          </cell>
        </row>
        <row r="51">
          <cell r="H51">
            <v>332</v>
          </cell>
          <cell r="N51" t="str">
            <v>BR</v>
          </cell>
        </row>
        <row r="52">
          <cell r="H52">
            <v>498</v>
          </cell>
          <cell r="N52" t="str">
            <v>BR</v>
          </cell>
        </row>
        <row r="53">
          <cell r="H53">
            <v>14980</v>
          </cell>
          <cell r="N53" t="str">
            <v>BR</v>
          </cell>
        </row>
        <row r="54">
          <cell r="H54">
            <v>600</v>
          </cell>
          <cell r="N54" t="str">
            <v>BR</v>
          </cell>
        </row>
        <row r="55">
          <cell r="H55">
            <v>3100</v>
          </cell>
          <cell r="N55" t="str">
            <v>BR</v>
          </cell>
        </row>
        <row r="56">
          <cell r="H56">
            <v>800</v>
          </cell>
          <cell r="N56" t="str">
            <v>BR</v>
          </cell>
        </row>
        <row r="57">
          <cell r="H57">
            <v>2333</v>
          </cell>
          <cell r="N57" t="str">
            <v>BR</v>
          </cell>
        </row>
        <row r="58">
          <cell r="H58">
            <v>900</v>
          </cell>
          <cell r="N58" t="str">
            <v>BR</v>
          </cell>
        </row>
        <row r="59">
          <cell r="H59">
            <v>3900</v>
          </cell>
          <cell r="N59" t="str">
            <v>BR</v>
          </cell>
        </row>
        <row r="60">
          <cell r="H60">
            <v>340</v>
          </cell>
          <cell r="N60" t="str">
            <v>BR</v>
          </cell>
        </row>
        <row r="61">
          <cell r="H61">
            <v>600</v>
          </cell>
          <cell r="N61" t="str">
            <v>BR</v>
          </cell>
        </row>
        <row r="62">
          <cell r="H62">
            <v>200</v>
          </cell>
          <cell r="N62" t="str">
            <v>BR</v>
          </cell>
        </row>
        <row r="63">
          <cell r="H63">
            <v>300</v>
          </cell>
          <cell r="N63" t="str">
            <v>BR</v>
          </cell>
        </row>
        <row r="64">
          <cell r="H64">
            <v>150</v>
          </cell>
          <cell r="N64" t="str">
            <v>BR</v>
          </cell>
        </row>
        <row r="65">
          <cell r="H65">
            <v>187874</v>
          </cell>
          <cell r="N65" t="str">
            <v>x</v>
          </cell>
        </row>
        <row r="66">
          <cell r="N66" t="str">
            <v>x</v>
          </cell>
        </row>
        <row r="67">
          <cell r="H67">
            <v>480</v>
          </cell>
          <cell r="N67" t="str">
            <v>BR</v>
          </cell>
        </row>
        <row r="68">
          <cell r="H68">
            <v>250</v>
          </cell>
          <cell r="N68" t="str">
            <v>BR</v>
          </cell>
        </row>
        <row r="69">
          <cell r="H69">
            <v>2888</v>
          </cell>
          <cell r="N69" t="str">
            <v>BR</v>
          </cell>
        </row>
        <row r="70">
          <cell r="H70">
            <v>797</v>
          </cell>
          <cell r="N70" t="str">
            <v>BR</v>
          </cell>
        </row>
        <row r="71">
          <cell r="H71">
            <v>200</v>
          </cell>
          <cell r="N71" t="str">
            <v>BR</v>
          </cell>
        </row>
        <row r="72">
          <cell r="H72">
            <v>650</v>
          </cell>
          <cell r="N72" t="str">
            <v>BR</v>
          </cell>
        </row>
        <row r="73">
          <cell r="N73" t="str">
            <v>x</v>
          </cell>
        </row>
        <row r="74">
          <cell r="H74">
            <v>1350</v>
          </cell>
          <cell r="N74" t="str">
            <v>BR</v>
          </cell>
        </row>
        <row r="75">
          <cell r="H75">
            <v>66</v>
          </cell>
          <cell r="N75" t="str">
            <v>BR</v>
          </cell>
        </row>
        <row r="76">
          <cell r="H76">
            <v>223</v>
          </cell>
          <cell r="N76" t="str">
            <v>BR</v>
          </cell>
        </row>
        <row r="77">
          <cell r="H77">
            <v>650</v>
          </cell>
          <cell r="N77" t="str">
            <v>BR</v>
          </cell>
        </row>
        <row r="78">
          <cell r="H78">
            <v>500</v>
          </cell>
          <cell r="N78" t="str">
            <v>BR</v>
          </cell>
        </row>
        <row r="79">
          <cell r="H79">
            <v>20</v>
          </cell>
          <cell r="N79" t="str">
            <v>BR</v>
          </cell>
        </row>
        <row r="80">
          <cell r="H80">
            <v>849</v>
          </cell>
          <cell r="N80" t="str">
            <v>BR</v>
          </cell>
        </row>
        <row r="81">
          <cell r="N81" t="str">
            <v>BR</v>
          </cell>
        </row>
        <row r="82">
          <cell r="H82">
            <v>500</v>
          </cell>
          <cell r="N82" t="str">
            <v>BR</v>
          </cell>
        </row>
        <row r="83">
          <cell r="H83">
            <v>67</v>
          </cell>
          <cell r="N83" t="str">
            <v>BR</v>
          </cell>
        </row>
        <row r="84">
          <cell r="H84">
            <v>18</v>
          </cell>
          <cell r="N84" t="str">
            <v>BR</v>
          </cell>
        </row>
        <row r="85">
          <cell r="H85">
            <v>118</v>
          </cell>
          <cell r="N85" t="str">
            <v>BR</v>
          </cell>
        </row>
        <row r="86">
          <cell r="H86">
            <v>100</v>
          </cell>
          <cell r="N86" t="str">
            <v>BR</v>
          </cell>
        </row>
        <row r="87">
          <cell r="N87" t="str">
            <v>BR</v>
          </cell>
        </row>
        <row r="88">
          <cell r="H88">
            <v>1500</v>
          </cell>
          <cell r="N88" t="str">
            <v>KR</v>
          </cell>
        </row>
        <row r="89">
          <cell r="H89">
            <v>100</v>
          </cell>
          <cell r="N89" t="str">
            <v>BR</v>
          </cell>
        </row>
        <row r="90">
          <cell r="H90">
            <v>7</v>
          </cell>
          <cell r="N90" t="str">
            <v>BR</v>
          </cell>
        </row>
        <row r="91">
          <cell r="N91" t="str">
            <v>KR</v>
          </cell>
        </row>
        <row r="92">
          <cell r="H92">
            <v>11333</v>
          </cell>
          <cell r="N92" t="str">
            <v>x</v>
          </cell>
        </row>
        <row r="93">
          <cell r="N93" t="str">
            <v>x</v>
          </cell>
        </row>
        <row r="94">
          <cell r="H94">
            <v>0</v>
          </cell>
          <cell r="N94" t="str">
            <v>BR</v>
          </cell>
        </row>
        <row r="95">
          <cell r="H95">
            <v>400</v>
          </cell>
          <cell r="N95" t="str">
            <v>BR</v>
          </cell>
        </row>
        <row r="96">
          <cell r="N96" t="str">
            <v>BR</v>
          </cell>
        </row>
        <row r="97">
          <cell r="H97">
            <v>0</v>
          </cell>
          <cell r="N97" t="str">
            <v>BR</v>
          </cell>
        </row>
        <row r="98">
          <cell r="H98">
            <v>848</v>
          </cell>
          <cell r="N98" t="str">
            <v>BR</v>
          </cell>
        </row>
        <row r="99">
          <cell r="H99">
            <v>200</v>
          </cell>
          <cell r="N99" t="str">
            <v>BR</v>
          </cell>
        </row>
        <row r="100">
          <cell r="H100">
            <v>66</v>
          </cell>
          <cell r="N100" t="str">
            <v>BR</v>
          </cell>
        </row>
        <row r="101">
          <cell r="H101">
            <v>67</v>
          </cell>
          <cell r="N101" t="str">
            <v>BR</v>
          </cell>
        </row>
        <row r="102">
          <cell r="H102">
            <v>190</v>
          </cell>
          <cell r="N102" t="str">
            <v>BR</v>
          </cell>
        </row>
        <row r="103">
          <cell r="H103">
            <v>33</v>
          </cell>
          <cell r="N103" t="str">
            <v>BR</v>
          </cell>
        </row>
        <row r="104">
          <cell r="H104">
            <v>34</v>
          </cell>
          <cell r="N104" t="str">
            <v>BR</v>
          </cell>
        </row>
        <row r="105">
          <cell r="H105">
            <v>300</v>
          </cell>
          <cell r="N105" t="str">
            <v>BR</v>
          </cell>
        </row>
        <row r="106">
          <cell r="H106">
            <v>300</v>
          </cell>
          <cell r="N106" t="str">
            <v>BR</v>
          </cell>
        </row>
        <row r="107">
          <cell r="N107" t="str">
            <v>BR</v>
          </cell>
        </row>
        <row r="108">
          <cell r="H108">
            <v>2438</v>
          </cell>
          <cell r="N108" t="str">
            <v>x</v>
          </cell>
        </row>
        <row r="109">
          <cell r="N109" t="str">
            <v>x</v>
          </cell>
        </row>
        <row r="110">
          <cell r="H110">
            <v>700</v>
          </cell>
          <cell r="N110" t="str">
            <v>BR</v>
          </cell>
        </row>
        <row r="111">
          <cell r="H111">
            <v>1069</v>
          </cell>
          <cell r="N111" t="str">
            <v>BR</v>
          </cell>
        </row>
        <row r="112">
          <cell r="H112">
            <v>30500</v>
          </cell>
          <cell r="N112" t="str">
            <v>BR</v>
          </cell>
        </row>
        <row r="113">
          <cell r="H113">
            <v>2400</v>
          </cell>
          <cell r="N113" t="str">
            <v>BR</v>
          </cell>
        </row>
        <row r="114">
          <cell r="H114">
            <v>90</v>
          </cell>
          <cell r="N114" t="str">
            <v>KR</v>
          </cell>
        </row>
        <row r="115">
          <cell r="H115">
            <v>1000</v>
          </cell>
          <cell r="N115" t="str">
            <v>BR</v>
          </cell>
        </row>
        <row r="116">
          <cell r="H116">
            <v>35759</v>
          </cell>
          <cell r="N116" t="str">
            <v>x</v>
          </cell>
        </row>
        <row r="117">
          <cell r="N117" t="str">
            <v>x</v>
          </cell>
        </row>
        <row r="118">
          <cell r="H118">
            <v>664</v>
          </cell>
          <cell r="N118" t="str">
            <v>BR</v>
          </cell>
        </row>
        <row r="119">
          <cell r="H119">
            <v>533</v>
          </cell>
          <cell r="N119" t="str">
            <v>BR</v>
          </cell>
        </row>
        <row r="120">
          <cell r="H120">
            <v>4000</v>
          </cell>
          <cell r="N120" t="str">
            <v>KR</v>
          </cell>
        </row>
        <row r="121">
          <cell r="H121">
            <v>0</v>
          </cell>
          <cell r="N121" t="str">
            <v>KR</v>
          </cell>
        </row>
        <row r="122">
          <cell r="H122">
            <v>0</v>
          </cell>
          <cell r="N122" t="str">
            <v>KR</v>
          </cell>
        </row>
        <row r="123">
          <cell r="H123">
            <v>300</v>
          </cell>
          <cell r="N123" t="str">
            <v>BR</v>
          </cell>
        </row>
        <row r="124">
          <cell r="H124">
            <v>567</v>
          </cell>
          <cell r="N124" t="str">
            <v>BR</v>
          </cell>
        </row>
        <row r="125">
          <cell r="H125">
            <v>1500</v>
          </cell>
          <cell r="N125" t="str">
            <v>BR</v>
          </cell>
        </row>
        <row r="126">
          <cell r="H126">
            <v>15670</v>
          </cell>
          <cell r="N126" t="str">
            <v>FO</v>
          </cell>
        </row>
        <row r="127">
          <cell r="H127">
            <v>23234</v>
          </cell>
          <cell r="N127" t="str">
            <v>x</v>
          </cell>
        </row>
        <row r="128">
          <cell r="H128" t="str">
            <v> </v>
          </cell>
          <cell r="N128" t="str">
            <v>x</v>
          </cell>
        </row>
        <row r="129">
          <cell r="N129" t="str">
            <v>BR</v>
          </cell>
        </row>
        <row r="130">
          <cell r="H130">
            <v>276257</v>
          </cell>
          <cell r="N130" t="str">
            <v>BR</v>
          </cell>
        </row>
        <row r="131">
          <cell r="H131">
            <v>12534</v>
          </cell>
          <cell r="N131" t="str">
            <v>BR</v>
          </cell>
        </row>
        <row r="132">
          <cell r="H132">
            <v>3108</v>
          </cell>
          <cell r="N132" t="str">
            <v>BR</v>
          </cell>
        </row>
        <row r="133">
          <cell r="H133">
            <v>1480</v>
          </cell>
          <cell r="N133" t="str">
            <v>BR</v>
          </cell>
        </row>
        <row r="134">
          <cell r="H134">
            <v>3073</v>
          </cell>
          <cell r="N134" t="str">
            <v>BR</v>
          </cell>
        </row>
        <row r="135">
          <cell r="H135">
            <v>24566</v>
          </cell>
          <cell r="N135" t="str">
            <v>BR</v>
          </cell>
        </row>
        <row r="136">
          <cell r="H136">
            <v>300</v>
          </cell>
          <cell r="N136" t="str">
            <v>BR</v>
          </cell>
        </row>
        <row r="137">
          <cell r="H137">
            <v>42</v>
          </cell>
          <cell r="N137" t="str">
            <v>BR</v>
          </cell>
        </row>
        <row r="138">
          <cell r="H138">
            <v>76212</v>
          </cell>
          <cell r="N138" t="str">
            <v>BR</v>
          </cell>
        </row>
        <row r="139">
          <cell r="H139">
            <v>36349</v>
          </cell>
          <cell r="N139" t="str">
            <v>BR</v>
          </cell>
        </row>
        <row r="140">
          <cell r="H140">
            <v>21343</v>
          </cell>
          <cell r="N140" t="str">
            <v>BR</v>
          </cell>
        </row>
        <row r="141">
          <cell r="H141">
            <v>4797</v>
          </cell>
          <cell r="N141" t="str">
            <v>BR</v>
          </cell>
        </row>
        <row r="142">
          <cell r="H142">
            <v>5258</v>
          </cell>
          <cell r="N142" t="str">
            <v>BR</v>
          </cell>
        </row>
        <row r="143">
          <cell r="H143">
            <v>5466</v>
          </cell>
          <cell r="N143" t="str">
            <v>BR</v>
          </cell>
        </row>
        <row r="144">
          <cell r="H144">
            <v>3807</v>
          </cell>
          <cell r="N144" t="str">
            <v>BR</v>
          </cell>
        </row>
        <row r="145">
          <cell r="H145">
            <v>474592</v>
          </cell>
          <cell r="N145" t="str">
            <v>x</v>
          </cell>
        </row>
        <row r="146">
          <cell r="N146" t="str">
            <v>x</v>
          </cell>
        </row>
        <row r="147">
          <cell r="H147">
            <v>30</v>
          </cell>
          <cell r="N147" t="str">
            <v>BR</v>
          </cell>
        </row>
        <row r="148">
          <cell r="H148">
            <v>7927</v>
          </cell>
          <cell r="N148" t="str">
            <v>BR</v>
          </cell>
        </row>
        <row r="149">
          <cell r="H149">
            <v>664</v>
          </cell>
          <cell r="N149" t="str">
            <v>BR</v>
          </cell>
        </row>
        <row r="150">
          <cell r="H150">
            <v>166</v>
          </cell>
          <cell r="N150" t="str">
            <v>BR</v>
          </cell>
        </row>
        <row r="151">
          <cell r="H151">
            <v>200</v>
          </cell>
          <cell r="N151" t="str">
            <v>BR</v>
          </cell>
        </row>
        <row r="152">
          <cell r="H152">
            <v>2821</v>
          </cell>
          <cell r="N152" t="str">
            <v>BR</v>
          </cell>
        </row>
        <row r="153">
          <cell r="H153">
            <v>9235</v>
          </cell>
          <cell r="N153" t="str">
            <v>BR</v>
          </cell>
        </row>
        <row r="154">
          <cell r="N154" t="str">
            <v>x</v>
          </cell>
        </row>
        <row r="155">
          <cell r="H155">
            <v>600</v>
          </cell>
          <cell r="N155" t="str">
            <v>KR</v>
          </cell>
        </row>
        <row r="156">
          <cell r="H156">
            <v>1755</v>
          </cell>
          <cell r="N156" t="str">
            <v>BR</v>
          </cell>
        </row>
        <row r="157">
          <cell r="H157">
            <v>23398</v>
          </cell>
          <cell r="N157" t="str">
            <v>x</v>
          </cell>
        </row>
        <row r="158">
          <cell r="N158" t="str">
            <v>x</v>
          </cell>
        </row>
        <row r="159">
          <cell r="H159">
            <v>33</v>
          </cell>
          <cell r="N159" t="str">
            <v>BR</v>
          </cell>
        </row>
        <row r="160">
          <cell r="H160">
            <v>8213</v>
          </cell>
          <cell r="N160" t="str">
            <v>BR</v>
          </cell>
        </row>
        <row r="161">
          <cell r="H161">
            <v>60</v>
          </cell>
          <cell r="N161" t="str">
            <v>BR</v>
          </cell>
        </row>
        <row r="162">
          <cell r="H162">
            <v>133</v>
          </cell>
          <cell r="N162" t="str">
            <v>BR</v>
          </cell>
        </row>
        <row r="163">
          <cell r="H163">
            <v>166</v>
          </cell>
          <cell r="N163" t="str">
            <v>BR</v>
          </cell>
        </row>
        <row r="164">
          <cell r="H164">
            <v>166</v>
          </cell>
          <cell r="N164" t="str">
            <v>BR</v>
          </cell>
        </row>
        <row r="165">
          <cell r="H165">
            <v>266</v>
          </cell>
          <cell r="N165" t="str">
            <v>BR</v>
          </cell>
        </row>
        <row r="166">
          <cell r="H166">
            <v>1600</v>
          </cell>
          <cell r="N166" t="str">
            <v>BR</v>
          </cell>
        </row>
        <row r="167">
          <cell r="H167">
            <v>4291</v>
          </cell>
          <cell r="N167" t="str">
            <v>BR</v>
          </cell>
        </row>
        <row r="168">
          <cell r="H168">
            <v>100</v>
          </cell>
          <cell r="N168" t="str">
            <v>BR</v>
          </cell>
        </row>
        <row r="169">
          <cell r="H169">
            <v>166</v>
          </cell>
          <cell r="N169" t="str">
            <v>BR</v>
          </cell>
        </row>
        <row r="170">
          <cell r="H170">
            <v>200</v>
          </cell>
          <cell r="N170" t="str">
            <v>BR</v>
          </cell>
        </row>
        <row r="171">
          <cell r="H171">
            <v>66</v>
          </cell>
          <cell r="N171" t="str">
            <v>BR</v>
          </cell>
        </row>
        <row r="172">
          <cell r="H172">
            <v>600</v>
          </cell>
          <cell r="N172" t="str">
            <v>KR</v>
          </cell>
        </row>
        <row r="173">
          <cell r="H173">
            <v>33</v>
          </cell>
          <cell r="N173" t="str">
            <v>BR</v>
          </cell>
        </row>
        <row r="174">
          <cell r="H174">
            <v>500</v>
          </cell>
          <cell r="N174" t="str">
            <v>BR</v>
          </cell>
        </row>
        <row r="175">
          <cell r="H175">
            <v>50</v>
          </cell>
          <cell r="N175" t="str">
            <v>BR</v>
          </cell>
        </row>
        <row r="176">
          <cell r="H176">
            <v>100</v>
          </cell>
          <cell r="N176" t="str">
            <v>BR</v>
          </cell>
        </row>
        <row r="177">
          <cell r="H177">
            <v>760</v>
          </cell>
          <cell r="N177" t="str">
            <v>BR</v>
          </cell>
        </row>
        <row r="178">
          <cell r="H178">
            <v>850</v>
          </cell>
          <cell r="N178" t="str">
            <v>BR</v>
          </cell>
        </row>
        <row r="179">
          <cell r="H179">
            <v>300</v>
          </cell>
          <cell r="N179" t="str">
            <v>BR</v>
          </cell>
        </row>
        <row r="180">
          <cell r="H180">
            <v>0</v>
          </cell>
          <cell r="N180" t="str">
            <v>BR</v>
          </cell>
        </row>
        <row r="181">
          <cell r="H181">
            <v>200</v>
          </cell>
          <cell r="N181" t="str">
            <v>BR</v>
          </cell>
        </row>
        <row r="182">
          <cell r="H182">
            <v>18853</v>
          </cell>
          <cell r="N182" t="str">
            <v>x</v>
          </cell>
        </row>
        <row r="183">
          <cell r="N183" t="str">
            <v>x</v>
          </cell>
        </row>
        <row r="184">
          <cell r="H184">
            <v>66</v>
          </cell>
          <cell r="N184" t="str">
            <v>BR</v>
          </cell>
        </row>
        <row r="185">
          <cell r="H185">
            <v>66</v>
          </cell>
          <cell r="N185" t="str">
            <v>BR</v>
          </cell>
        </row>
        <row r="186">
          <cell r="H186">
            <v>600</v>
          </cell>
          <cell r="N186" t="str">
            <v>BR</v>
          </cell>
        </row>
        <row r="187">
          <cell r="H187">
            <v>0</v>
          </cell>
          <cell r="N187" t="str">
            <v>BR</v>
          </cell>
        </row>
        <row r="188">
          <cell r="H188">
            <v>700</v>
          </cell>
          <cell r="N188" t="str">
            <v>BR</v>
          </cell>
        </row>
        <row r="189">
          <cell r="H189">
            <v>0</v>
          </cell>
          <cell r="N189" t="str">
            <v>KR</v>
          </cell>
        </row>
        <row r="190">
          <cell r="H190">
            <v>29337</v>
          </cell>
          <cell r="N190" t="str">
            <v>BR</v>
          </cell>
        </row>
        <row r="191">
          <cell r="H191">
            <v>3903</v>
          </cell>
          <cell r="N191" t="str">
            <v>BR</v>
          </cell>
        </row>
        <row r="192">
          <cell r="H192">
            <v>34672</v>
          </cell>
          <cell r="N192" t="str">
            <v>x</v>
          </cell>
        </row>
        <row r="193">
          <cell r="N193" t="str">
            <v>x</v>
          </cell>
        </row>
        <row r="194">
          <cell r="H194">
            <v>250</v>
          </cell>
          <cell r="N194" t="str">
            <v>BR</v>
          </cell>
        </row>
        <row r="195">
          <cell r="H195">
            <v>250</v>
          </cell>
          <cell r="N195" t="str">
            <v>x</v>
          </cell>
        </row>
        <row r="196">
          <cell r="N196" t="str">
            <v>x</v>
          </cell>
        </row>
        <row r="197">
          <cell r="N197" t="str">
            <v>BR</v>
          </cell>
        </row>
        <row r="198">
          <cell r="N198" t="str">
            <v>BR</v>
          </cell>
        </row>
        <row r="199">
          <cell r="N199" t="str">
            <v>BR</v>
          </cell>
        </row>
        <row r="200">
          <cell r="H200">
            <v>900</v>
          </cell>
          <cell r="N200" t="str">
            <v>BR</v>
          </cell>
        </row>
        <row r="201">
          <cell r="H201">
            <v>3021</v>
          </cell>
          <cell r="N201" t="str">
            <v>BR</v>
          </cell>
        </row>
        <row r="202">
          <cell r="H202">
            <v>440</v>
          </cell>
          <cell r="N202" t="str">
            <v>BR</v>
          </cell>
        </row>
        <row r="203">
          <cell r="H203">
            <v>4361</v>
          </cell>
          <cell r="N203" t="str">
            <v>x</v>
          </cell>
        </row>
        <row r="204">
          <cell r="N204" t="str">
            <v>x</v>
          </cell>
        </row>
        <row r="205">
          <cell r="N205" t="str">
            <v>x</v>
          </cell>
        </row>
        <row r="206">
          <cell r="N206" t="str">
            <v>x</v>
          </cell>
        </row>
        <row r="207">
          <cell r="H207">
            <v>0</v>
          </cell>
          <cell r="N207" t="str">
            <v>x</v>
          </cell>
        </row>
        <row r="208">
          <cell r="N208" t="str">
            <v>x</v>
          </cell>
        </row>
        <row r="209">
          <cell r="H209">
            <v>832757</v>
          </cell>
          <cell r="N209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I67"/>
  <sheetViews>
    <sheetView showGridLines="0" tabSelected="1" workbookViewId="0" topLeftCell="A32">
      <selection activeCell="D58" sqref="D58"/>
    </sheetView>
  </sheetViews>
  <sheetFormatPr defaultColWidth="9.140625" defaultRowHeight="12.75"/>
  <cols>
    <col min="1" max="1" width="10.00390625" style="0" customWidth="1"/>
    <col min="2" max="2" width="2.140625" style="0" customWidth="1"/>
    <col min="3" max="3" width="10.7109375" style="0" customWidth="1"/>
    <col min="4" max="4" width="38.00390625" style="0" customWidth="1"/>
    <col min="5" max="6" width="9.28125" style="1" customWidth="1"/>
    <col min="7" max="7" width="11.421875" style="1" customWidth="1"/>
    <col min="8" max="8" width="4.421875" style="0" customWidth="1"/>
  </cols>
  <sheetData>
    <row r="1" spans="1:7" ht="15.75">
      <c r="A1" s="177"/>
      <c r="B1" s="177"/>
      <c r="C1" s="177"/>
      <c r="D1" s="177"/>
      <c r="E1" s="67"/>
      <c r="F1" s="67"/>
      <c r="G1" s="52"/>
    </row>
    <row r="2" spans="1:7" ht="15.75">
      <c r="A2" s="194" t="s">
        <v>411</v>
      </c>
      <c r="B2" s="194"/>
      <c r="C2" s="194"/>
      <c r="D2" s="194"/>
      <c r="E2" s="194"/>
      <c r="F2" s="194"/>
      <c r="G2" s="194"/>
    </row>
    <row r="3" spans="1:7" ht="15.75" hidden="1">
      <c r="A3" s="187" t="s">
        <v>66</v>
      </c>
      <c r="B3" s="187"/>
      <c r="C3" s="187"/>
      <c r="D3" s="187"/>
      <c r="G3" s="53"/>
    </row>
    <row r="4" spans="1:7" s="10" customFormat="1" ht="12.75" customHeight="1">
      <c r="A4" s="188" t="s">
        <v>121</v>
      </c>
      <c r="B4" s="41"/>
      <c r="C4" s="41" t="s">
        <v>175</v>
      </c>
      <c r="D4" s="192" t="s">
        <v>0</v>
      </c>
      <c r="E4" s="30">
        <v>2015</v>
      </c>
      <c r="F4" s="30">
        <v>2016</v>
      </c>
      <c r="G4" s="30">
        <v>2017</v>
      </c>
    </row>
    <row r="5" spans="1:7" s="10" customFormat="1" ht="12.75" customHeight="1">
      <c r="A5" s="189"/>
      <c r="B5" s="32"/>
      <c r="C5" s="139" t="s">
        <v>1</v>
      </c>
      <c r="D5" s="193"/>
      <c r="E5" s="15" t="s">
        <v>369</v>
      </c>
      <c r="F5" s="15" t="s">
        <v>369</v>
      </c>
      <c r="G5" s="15" t="s">
        <v>369</v>
      </c>
    </row>
    <row r="6" spans="1:9" s="10" customFormat="1" ht="12.75" customHeight="1">
      <c r="A6" s="190" t="s">
        <v>123</v>
      </c>
      <c r="B6" s="191"/>
      <c r="C6" s="191"/>
      <c r="D6" s="32"/>
      <c r="E6" s="33"/>
      <c r="F6" s="33"/>
      <c r="G6" s="161"/>
      <c r="I6" s="51" t="s">
        <v>154</v>
      </c>
    </row>
    <row r="7" spans="1:9" ht="12.75">
      <c r="A7" s="2">
        <v>41</v>
      </c>
      <c r="B7" s="2"/>
      <c r="C7" s="5">
        <v>111003</v>
      </c>
      <c r="D7" s="2" t="s">
        <v>408</v>
      </c>
      <c r="E7" s="73">
        <v>466000</v>
      </c>
      <c r="F7" s="73">
        <v>470000</v>
      </c>
      <c r="G7" s="73">
        <v>478000</v>
      </c>
      <c r="I7" s="35" t="s">
        <v>151</v>
      </c>
    </row>
    <row r="8" spans="1:9" ht="12.75">
      <c r="A8" s="2">
        <v>41</v>
      </c>
      <c r="B8" s="2"/>
      <c r="C8" s="3">
        <v>121001</v>
      </c>
      <c r="D8" s="2" t="s">
        <v>407</v>
      </c>
      <c r="E8" s="73">
        <v>32100</v>
      </c>
      <c r="F8" s="73">
        <v>32100</v>
      </c>
      <c r="G8" s="73">
        <v>32100</v>
      </c>
      <c r="H8" s="1" t="s">
        <v>66</v>
      </c>
      <c r="I8" s="35" t="s">
        <v>151</v>
      </c>
    </row>
    <row r="9" spans="1:9" ht="12.75">
      <c r="A9" s="2">
        <v>41</v>
      </c>
      <c r="B9" s="2"/>
      <c r="C9" s="3">
        <v>121002</v>
      </c>
      <c r="D9" s="2" t="s">
        <v>54</v>
      </c>
      <c r="E9" s="73">
        <v>28400</v>
      </c>
      <c r="F9" s="73">
        <v>28400</v>
      </c>
      <c r="G9" s="73">
        <v>28400</v>
      </c>
      <c r="H9" s="1" t="s">
        <v>66</v>
      </c>
      <c r="I9" s="35" t="s">
        <v>151</v>
      </c>
    </row>
    <row r="10" spans="1:9" ht="12.75">
      <c r="A10" s="2">
        <v>41</v>
      </c>
      <c r="B10" s="2"/>
      <c r="C10" s="3">
        <v>121003</v>
      </c>
      <c r="D10" s="2" t="s">
        <v>55</v>
      </c>
      <c r="E10" s="73">
        <v>220</v>
      </c>
      <c r="F10" s="73">
        <v>220</v>
      </c>
      <c r="G10" s="73">
        <v>220</v>
      </c>
      <c r="I10" s="35" t="s">
        <v>151</v>
      </c>
    </row>
    <row r="11" spans="1:9" ht="12.75">
      <c r="A11" s="2">
        <v>41</v>
      </c>
      <c r="B11" s="2"/>
      <c r="C11" s="3">
        <v>133001</v>
      </c>
      <c r="D11" s="2" t="s">
        <v>56</v>
      </c>
      <c r="E11" s="73">
        <v>1400</v>
      </c>
      <c r="F11" s="73">
        <v>1400</v>
      </c>
      <c r="G11" s="73">
        <v>1400</v>
      </c>
      <c r="I11" s="35" t="s">
        <v>151</v>
      </c>
    </row>
    <row r="12" spans="1:9" ht="12.75">
      <c r="A12" s="2">
        <v>41</v>
      </c>
      <c r="B12" s="2"/>
      <c r="C12" s="3">
        <v>133012</v>
      </c>
      <c r="D12" s="2" t="s">
        <v>375</v>
      </c>
      <c r="E12" s="73">
        <v>1000</v>
      </c>
      <c r="F12" s="73">
        <v>1500</v>
      </c>
      <c r="G12" s="73">
        <v>1500</v>
      </c>
      <c r="I12" s="35" t="s">
        <v>151</v>
      </c>
    </row>
    <row r="13" spans="1:9" ht="12.75">
      <c r="A13" s="2">
        <v>41</v>
      </c>
      <c r="B13" s="2"/>
      <c r="C13" s="3">
        <v>133013</v>
      </c>
      <c r="D13" s="2" t="s">
        <v>292</v>
      </c>
      <c r="E13" s="73">
        <v>35650</v>
      </c>
      <c r="F13" s="73">
        <v>35650</v>
      </c>
      <c r="G13" s="73">
        <v>35650</v>
      </c>
      <c r="I13" s="35" t="s">
        <v>151</v>
      </c>
    </row>
    <row r="14" spans="1:9" ht="12.75">
      <c r="A14" s="2">
        <v>41</v>
      </c>
      <c r="B14" s="2"/>
      <c r="C14" s="3">
        <v>133014</v>
      </c>
      <c r="D14" s="2" t="s">
        <v>381</v>
      </c>
      <c r="E14" s="73">
        <v>32022</v>
      </c>
      <c r="F14" s="73">
        <v>32022</v>
      </c>
      <c r="G14" s="73">
        <v>32022</v>
      </c>
      <c r="I14" s="35" t="s">
        <v>151</v>
      </c>
    </row>
    <row r="15" spans="1:9" ht="12.75" hidden="1">
      <c r="A15" s="2">
        <v>41</v>
      </c>
      <c r="B15" s="2"/>
      <c r="C15" s="3">
        <v>134001</v>
      </c>
      <c r="D15" s="2" t="s">
        <v>57</v>
      </c>
      <c r="E15" s="73">
        <v>0</v>
      </c>
      <c r="F15" s="73">
        <v>0</v>
      </c>
      <c r="G15" s="73"/>
      <c r="I15" s="35" t="s">
        <v>151</v>
      </c>
    </row>
    <row r="16" spans="1:9" ht="12.75" customHeight="1" hidden="1">
      <c r="A16" s="2">
        <v>41</v>
      </c>
      <c r="B16" s="2"/>
      <c r="C16" s="3">
        <v>139002</v>
      </c>
      <c r="D16" s="42" t="s">
        <v>262</v>
      </c>
      <c r="E16" s="73">
        <v>0</v>
      </c>
      <c r="F16" s="73">
        <v>0</v>
      </c>
      <c r="G16" s="73"/>
      <c r="I16" s="35" t="s">
        <v>151</v>
      </c>
    </row>
    <row r="17" spans="1:9" ht="12.75">
      <c r="A17" s="2">
        <v>41</v>
      </c>
      <c r="B17" s="2"/>
      <c r="C17" s="3">
        <v>212002</v>
      </c>
      <c r="D17" s="2" t="s">
        <v>58</v>
      </c>
      <c r="E17" s="73">
        <v>450</v>
      </c>
      <c r="F17" s="73">
        <v>450</v>
      </c>
      <c r="G17" s="73">
        <v>450</v>
      </c>
      <c r="I17" s="35" t="s">
        <v>151</v>
      </c>
    </row>
    <row r="18" spans="1:9" ht="12.75">
      <c r="A18" s="2">
        <v>41</v>
      </c>
      <c r="B18" s="2"/>
      <c r="C18" s="3">
        <v>212003</v>
      </c>
      <c r="D18" s="2" t="s">
        <v>59</v>
      </c>
      <c r="E18" s="73">
        <v>10550</v>
      </c>
      <c r="F18" s="73">
        <v>10730</v>
      </c>
      <c r="G18" s="73">
        <v>10930</v>
      </c>
      <c r="I18" s="35" t="s">
        <v>151</v>
      </c>
    </row>
    <row r="19" spans="1:9" ht="12.75">
      <c r="A19" s="2">
        <v>41</v>
      </c>
      <c r="B19" s="2"/>
      <c r="C19" s="4" t="s">
        <v>204</v>
      </c>
      <c r="D19" s="2" t="s">
        <v>205</v>
      </c>
      <c r="E19" s="73">
        <v>150</v>
      </c>
      <c r="F19" s="73">
        <v>150</v>
      </c>
      <c r="G19" s="73">
        <v>150</v>
      </c>
      <c r="I19" s="35" t="s">
        <v>151</v>
      </c>
    </row>
    <row r="20" spans="1:9" ht="12.75">
      <c r="A20" s="2">
        <v>41</v>
      </c>
      <c r="B20" s="2"/>
      <c r="C20" s="3">
        <v>212004</v>
      </c>
      <c r="D20" s="2" t="s">
        <v>318</v>
      </c>
      <c r="E20" s="73">
        <v>70</v>
      </c>
      <c r="F20" s="73">
        <v>70</v>
      </c>
      <c r="G20" s="73">
        <v>70</v>
      </c>
      <c r="I20" s="35" t="s">
        <v>151</v>
      </c>
    </row>
    <row r="21" spans="1:9" ht="12.75">
      <c r="A21" s="2">
        <v>41</v>
      </c>
      <c r="B21" s="2"/>
      <c r="C21" s="3">
        <v>221004</v>
      </c>
      <c r="D21" s="2" t="s">
        <v>415</v>
      </c>
      <c r="E21" s="73">
        <v>2000</v>
      </c>
      <c r="F21" s="73">
        <v>2000</v>
      </c>
      <c r="G21" s="73">
        <v>2000</v>
      </c>
      <c r="I21" s="35" t="s">
        <v>151</v>
      </c>
    </row>
    <row r="22" spans="1:9" ht="12.75">
      <c r="A22" s="2">
        <v>41</v>
      </c>
      <c r="B22" s="2"/>
      <c r="C22" s="3">
        <v>222003</v>
      </c>
      <c r="D22" s="2" t="s">
        <v>67</v>
      </c>
      <c r="E22" s="73">
        <v>0</v>
      </c>
      <c r="F22" s="73">
        <v>0</v>
      </c>
      <c r="G22" s="73">
        <v>0</v>
      </c>
      <c r="I22" s="35" t="s">
        <v>151</v>
      </c>
    </row>
    <row r="23" spans="1:9" ht="12.75">
      <c r="A23" s="2">
        <v>41</v>
      </c>
      <c r="B23" s="2"/>
      <c r="C23" s="4" t="s">
        <v>176</v>
      </c>
      <c r="D23" s="2" t="s">
        <v>376</v>
      </c>
      <c r="E23" s="73">
        <v>0</v>
      </c>
      <c r="F23" s="73">
        <v>0</v>
      </c>
      <c r="G23" s="73">
        <v>0</v>
      </c>
      <c r="I23" s="35" t="s">
        <v>151</v>
      </c>
    </row>
    <row r="24" spans="1:9" ht="12.75">
      <c r="A24" s="2">
        <v>41</v>
      </c>
      <c r="B24" s="2"/>
      <c r="C24" s="4" t="s">
        <v>176</v>
      </c>
      <c r="D24" s="2" t="s">
        <v>377</v>
      </c>
      <c r="E24" s="73">
        <v>0</v>
      </c>
      <c r="F24" s="73">
        <v>0</v>
      </c>
      <c r="G24" s="73">
        <v>0</v>
      </c>
      <c r="I24" s="35" t="s">
        <v>151</v>
      </c>
    </row>
    <row r="25" spans="1:9" ht="12.75">
      <c r="A25" s="2">
        <v>41</v>
      </c>
      <c r="B25" s="2"/>
      <c r="C25" s="4" t="s">
        <v>177</v>
      </c>
      <c r="D25" s="2" t="s">
        <v>416</v>
      </c>
      <c r="E25" s="73">
        <v>340</v>
      </c>
      <c r="F25" s="73">
        <v>340</v>
      </c>
      <c r="G25" s="73">
        <v>340</v>
      </c>
      <c r="I25" s="35" t="s">
        <v>151</v>
      </c>
    </row>
    <row r="26" spans="1:9" ht="12.75">
      <c r="A26" s="2">
        <v>41</v>
      </c>
      <c r="B26" s="2"/>
      <c r="C26" s="4" t="s">
        <v>178</v>
      </c>
      <c r="D26" s="2" t="s">
        <v>417</v>
      </c>
      <c r="E26" s="73">
        <v>1000</v>
      </c>
      <c r="F26" s="73">
        <v>1000</v>
      </c>
      <c r="G26" s="73">
        <v>1000</v>
      </c>
      <c r="I26" s="35" t="s">
        <v>151</v>
      </c>
    </row>
    <row r="27" spans="1:9" ht="12.75">
      <c r="A27" s="2">
        <v>41</v>
      </c>
      <c r="B27" s="2"/>
      <c r="C27" s="4" t="s">
        <v>170</v>
      </c>
      <c r="D27" s="2" t="s">
        <v>169</v>
      </c>
      <c r="E27" s="73">
        <v>200</v>
      </c>
      <c r="F27" s="73">
        <v>0</v>
      </c>
      <c r="G27" s="73">
        <v>0</v>
      </c>
      <c r="I27" s="35" t="s">
        <v>151</v>
      </c>
    </row>
    <row r="28" spans="1:9" ht="12.75">
      <c r="A28" s="2">
        <v>41</v>
      </c>
      <c r="B28" s="2"/>
      <c r="C28" s="4" t="s">
        <v>171</v>
      </c>
      <c r="D28" s="2" t="s">
        <v>174</v>
      </c>
      <c r="E28" s="73">
        <v>30</v>
      </c>
      <c r="F28" s="73">
        <v>30</v>
      </c>
      <c r="G28" s="73">
        <v>30</v>
      </c>
      <c r="I28" s="35" t="s">
        <v>151</v>
      </c>
    </row>
    <row r="29" spans="1:9" ht="12.75">
      <c r="A29" s="2">
        <v>41</v>
      </c>
      <c r="B29" s="2"/>
      <c r="C29" s="2">
        <v>242</v>
      </c>
      <c r="D29" s="2" t="s">
        <v>61</v>
      </c>
      <c r="E29" s="73">
        <v>100</v>
      </c>
      <c r="F29" s="73">
        <v>100</v>
      </c>
      <c r="G29" s="73">
        <v>100</v>
      </c>
      <c r="I29" s="35" t="s">
        <v>151</v>
      </c>
    </row>
    <row r="30" spans="1:9" ht="12.75">
      <c r="A30" s="2">
        <v>41</v>
      </c>
      <c r="B30" s="2"/>
      <c r="C30" s="3">
        <v>292008</v>
      </c>
      <c r="D30" s="2" t="s">
        <v>60</v>
      </c>
      <c r="E30" s="73">
        <v>200</v>
      </c>
      <c r="F30" s="73">
        <v>200</v>
      </c>
      <c r="G30" s="73">
        <v>200</v>
      </c>
      <c r="I30" s="35" t="s">
        <v>151</v>
      </c>
    </row>
    <row r="31" spans="1:9" ht="12.75">
      <c r="A31" s="2">
        <v>41</v>
      </c>
      <c r="B31" s="2"/>
      <c r="C31" s="3">
        <v>292017</v>
      </c>
      <c r="D31" s="65" t="s">
        <v>241</v>
      </c>
      <c r="E31" s="73">
        <v>0</v>
      </c>
      <c r="F31" s="73">
        <v>0</v>
      </c>
      <c r="G31" s="73">
        <v>0</v>
      </c>
      <c r="I31" s="35" t="s">
        <v>151</v>
      </c>
    </row>
    <row r="32" spans="1:9" ht="15" customHeight="1">
      <c r="A32" s="2">
        <v>41</v>
      </c>
      <c r="B32" s="2"/>
      <c r="C32" s="3">
        <v>292012</v>
      </c>
      <c r="D32" s="2" t="s">
        <v>69</v>
      </c>
      <c r="E32" s="73">
        <v>0</v>
      </c>
      <c r="F32" s="73">
        <v>0</v>
      </c>
      <c r="G32" s="73">
        <v>0</v>
      </c>
      <c r="I32" s="35" t="s">
        <v>151</v>
      </c>
    </row>
    <row r="33" spans="1:9" ht="12.75">
      <c r="A33" s="2">
        <v>41</v>
      </c>
      <c r="B33" s="2"/>
      <c r="C33" s="3">
        <v>292019</v>
      </c>
      <c r="D33" s="2" t="s">
        <v>448</v>
      </c>
      <c r="E33" s="73">
        <v>35</v>
      </c>
      <c r="F33" s="73">
        <v>35</v>
      </c>
      <c r="G33" s="73">
        <v>35</v>
      </c>
      <c r="I33" s="35" t="s">
        <v>151</v>
      </c>
    </row>
    <row r="34" spans="1:9" ht="12.75">
      <c r="A34" s="2">
        <v>41</v>
      </c>
      <c r="B34" s="2"/>
      <c r="C34" s="3">
        <v>292027</v>
      </c>
      <c r="D34" s="2" t="s">
        <v>206</v>
      </c>
      <c r="E34" s="73">
        <v>0</v>
      </c>
      <c r="F34" s="73">
        <v>0</v>
      </c>
      <c r="G34" s="73">
        <v>0</v>
      </c>
      <c r="I34" s="35" t="s">
        <v>151</v>
      </c>
    </row>
    <row r="35" spans="1:9" ht="12.75">
      <c r="A35" s="2">
        <v>71</v>
      </c>
      <c r="B35" s="2"/>
      <c r="C35" s="3">
        <v>223001</v>
      </c>
      <c r="D35" s="2" t="s">
        <v>73</v>
      </c>
      <c r="E35" s="73">
        <v>0</v>
      </c>
      <c r="F35" s="73">
        <v>0</v>
      </c>
      <c r="G35" s="73">
        <v>0</v>
      </c>
      <c r="I35" s="35" t="s">
        <v>151</v>
      </c>
    </row>
    <row r="36" spans="1:9" ht="12.75">
      <c r="A36" s="2">
        <v>111</v>
      </c>
      <c r="B36" s="2"/>
      <c r="C36" s="4">
        <v>312012</v>
      </c>
      <c r="D36" s="42" t="s">
        <v>293</v>
      </c>
      <c r="E36" s="73">
        <v>300900</v>
      </c>
      <c r="F36" s="73">
        <v>314768</v>
      </c>
      <c r="G36" s="73">
        <v>319850</v>
      </c>
      <c r="I36" s="35" t="s">
        <v>151</v>
      </c>
    </row>
    <row r="37" spans="1:9" ht="12.75">
      <c r="A37" s="2">
        <v>111</v>
      </c>
      <c r="B37" s="2"/>
      <c r="C37" s="4">
        <v>312012</v>
      </c>
      <c r="D37" s="42" t="s">
        <v>294</v>
      </c>
      <c r="E37" s="73">
        <v>3784</v>
      </c>
      <c r="F37" s="73">
        <v>3624</v>
      </c>
      <c r="G37" s="73">
        <v>3411</v>
      </c>
      <c r="I37" s="35" t="s">
        <v>151</v>
      </c>
    </row>
    <row r="38" spans="1:9" ht="12.75">
      <c r="A38" s="2">
        <v>111</v>
      </c>
      <c r="B38" s="2"/>
      <c r="C38" s="4">
        <v>312012</v>
      </c>
      <c r="D38" s="42" t="s">
        <v>295</v>
      </c>
      <c r="E38" s="73">
        <v>3500</v>
      </c>
      <c r="F38" s="73">
        <v>3500</v>
      </c>
      <c r="G38" s="73">
        <v>3380</v>
      </c>
      <c r="I38" s="35" t="s">
        <v>151</v>
      </c>
    </row>
    <row r="39" spans="1:9" ht="12.75">
      <c r="A39" s="2">
        <v>111</v>
      </c>
      <c r="B39" s="2"/>
      <c r="C39" s="4">
        <v>312012</v>
      </c>
      <c r="D39" s="42" t="s">
        <v>296</v>
      </c>
      <c r="E39" s="73">
        <v>0</v>
      </c>
      <c r="F39" s="73">
        <v>0</v>
      </c>
      <c r="G39" s="73">
        <v>0</v>
      </c>
      <c r="I39" s="35" t="s">
        <v>151</v>
      </c>
    </row>
    <row r="40" spans="1:9" ht="12.75">
      <c r="A40" s="2">
        <v>111</v>
      </c>
      <c r="B40" s="2"/>
      <c r="C40" s="4">
        <v>312012</v>
      </c>
      <c r="D40" s="42" t="s">
        <v>342</v>
      </c>
      <c r="E40" s="73">
        <v>0</v>
      </c>
      <c r="F40" s="73">
        <v>0</v>
      </c>
      <c r="G40" s="73">
        <v>0</v>
      </c>
      <c r="I40" s="35" t="s">
        <v>151</v>
      </c>
    </row>
    <row r="41" spans="1:9" ht="12.75">
      <c r="A41" s="2">
        <v>111</v>
      </c>
      <c r="B41" s="2"/>
      <c r="C41" s="4">
        <v>312012</v>
      </c>
      <c r="D41" s="42" t="s">
        <v>297</v>
      </c>
      <c r="E41" s="73">
        <v>1000</v>
      </c>
      <c r="F41" s="73">
        <v>1000</v>
      </c>
      <c r="G41" s="73">
        <v>1000</v>
      </c>
      <c r="I41" s="35" t="s">
        <v>151</v>
      </c>
    </row>
    <row r="42" spans="1:9" ht="12.75">
      <c r="A42" s="2">
        <v>111</v>
      </c>
      <c r="B42" s="2"/>
      <c r="C42" s="4">
        <v>312012</v>
      </c>
      <c r="D42" s="2" t="s">
        <v>298</v>
      </c>
      <c r="E42" s="73">
        <v>2500</v>
      </c>
      <c r="F42" s="73">
        <v>2500</v>
      </c>
      <c r="G42" s="73">
        <v>2500</v>
      </c>
      <c r="I42" s="35" t="s">
        <v>151</v>
      </c>
    </row>
    <row r="43" spans="1:9" ht="12.75">
      <c r="A43" s="75">
        <v>111</v>
      </c>
      <c r="B43" s="75"/>
      <c r="C43" s="4">
        <v>312012</v>
      </c>
      <c r="D43" s="75" t="s">
        <v>299</v>
      </c>
      <c r="E43" s="73">
        <v>3905</v>
      </c>
      <c r="F43" s="73">
        <v>3905</v>
      </c>
      <c r="G43" s="73">
        <v>3905</v>
      </c>
      <c r="I43" s="35" t="s">
        <v>151</v>
      </c>
    </row>
    <row r="44" spans="1:9" ht="12.75">
      <c r="A44" s="77">
        <v>111</v>
      </c>
      <c r="B44" s="77"/>
      <c r="C44" s="4">
        <v>312012</v>
      </c>
      <c r="D44" s="77" t="s">
        <v>300</v>
      </c>
      <c r="E44" s="73">
        <v>754</v>
      </c>
      <c r="F44" s="73">
        <v>754</v>
      </c>
      <c r="G44" s="73">
        <v>754</v>
      </c>
      <c r="I44" s="35" t="s">
        <v>151</v>
      </c>
    </row>
    <row r="45" spans="1:9" ht="12.75">
      <c r="A45" s="79">
        <v>111</v>
      </c>
      <c r="B45" s="79"/>
      <c r="C45" s="81">
        <v>312001</v>
      </c>
      <c r="D45" s="79" t="s">
        <v>301</v>
      </c>
      <c r="E45" s="73">
        <v>400</v>
      </c>
      <c r="F45" s="73">
        <v>400</v>
      </c>
      <c r="G45" s="73">
        <v>400</v>
      </c>
      <c r="I45" s="35" t="s">
        <v>151</v>
      </c>
    </row>
    <row r="46" spans="1:9" ht="12.75">
      <c r="A46" s="77">
        <v>111</v>
      </c>
      <c r="B46" s="77"/>
      <c r="C46" s="81">
        <v>312001</v>
      </c>
      <c r="D46" s="77" t="s">
        <v>302</v>
      </c>
      <c r="E46" s="73">
        <v>100</v>
      </c>
      <c r="F46" s="73">
        <v>100</v>
      </c>
      <c r="G46" s="73">
        <v>100</v>
      </c>
      <c r="I46" s="35" t="s">
        <v>151</v>
      </c>
    </row>
    <row r="47" spans="1:9" ht="12.75">
      <c r="A47" s="80">
        <v>111</v>
      </c>
      <c r="B47" s="79"/>
      <c r="C47" s="81">
        <v>312001</v>
      </c>
      <c r="D47" s="79" t="s">
        <v>343</v>
      </c>
      <c r="E47" s="73">
        <v>0</v>
      </c>
      <c r="F47" s="73">
        <v>0</v>
      </c>
      <c r="G47" s="73">
        <v>0</v>
      </c>
      <c r="I47" s="35" t="s">
        <v>151</v>
      </c>
    </row>
    <row r="48" spans="1:9" ht="12.75">
      <c r="A48" s="82" t="s">
        <v>168</v>
      </c>
      <c r="B48" s="83"/>
      <c r="C48" s="82">
        <v>699</v>
      </c>
      <c r="D48" s="83" t="s">
        <v>378</v>
      </c>
      <c r="E48" s="74">
        <v>5</v>
      </c>
      <c r="F48" s="74">
        <v>5</v>
      </c>
      <c r="G48" s="74">
        <v>5</v>
      </c>
      <c r="I48" s="35" t="s">
        <v>151</v>
      </c>
    </row>
    <row r="49" spans="1:9" ht="12.75">
      <c r="A49" s="82" t="s">
        <v>168</v>
      </c>
      <c r="B49" s="83"/>
      <c r="C49" s="83">
        <v>699</v>
      </c>
      <c r="D49" s="83" t="s">
        <v>379</v>
      </c>
      <c r="E49" s="74">
        <v>11440</v>
      </c>
      <c r="F49" s="74">
        <v>10528</v>
      </c>
      <c r="G49" s="74">
        <v>10154</v>
      </c>
      <c r="I49" s="35" t="s">
        <v>151</v>
      </c>
    </row>
    <row r="50" spans="1:9" ht="12.75">
      <c r="A50" s="180" t="s">
        <v>288</v>
      </c>
      <c r="B50" s="181"/>
      <c r="C50" s="182"/>
      <c r="D50" s="183"/>
      <c r="E50" s="140">
        <f>SUM(E7:E49)</f>
        <v>940205</v>
      </c>
      <c r="F50" s="140">
        <f>SUM(F7:F49)</f>
        <v>957481</v>
      </c>
      <c r="G50" s="140">
        <f>SUM(G7:G49)</f>
        <v>970056</v>
      </c>
      <c r="I50" s="35" t="s">
        <v>154</v>
      </c>
    </row>
    <row r="51" spans="1:9" ht="12.75">
      <c r="A51" s="173" t="s">
        <v>374</v>
      </c>
      <c r="B51" s="173"/>
      <c r="C51" s="173"/>
      <c r="D51" s="173"/>
      <c r="E51" s="173"/>
      <c r="F51" s="173"/>
      <c r="G51" s="173"/>
      <c r="I51" s="35"/>
    </row>
    <row r="52" spans="1:9" ht="12.75">
      <c r="A52" s="184" t="s">
        <v>62</v>
      </c>
      <c r="B52" s="184"/>
      <c r="C52" s="185"/>
      <c r="D52" s="186"/>
      <c r="E52" s="137"/>
      <c r="F52" s="137"/>
      <c r="G52" s="138"/>
      <c r="I52" s="35" t="s">
        <v>154</v>
      </c>
    </row>
    <row r="53" spans="1:9" ht="12.75">
      <c r="A53" s="79">
        <v>43</v>
      </c>
      <c r="B53" s="79"/>
      <c r="C53" s="81">
        <v>233001</v>
      </c>
      <c r="D53" s="79" t="s">
        <v>279</v>
      </c>
      <c r="E53" s="141">
        <v>0</v>
      </c>
      <c r="F53" s="141">
        <v>0</v>
      </c>
      <c r="G53" s="141">
        <v>0</v>
      </c>
      <c r="I53" s="9" t="s">
        <v>152</v>
      </c>
    </row>
    <row r="54" spans="1:7" ht="12.75">
      <c r="A54" s="174" t="s">
        <v>289</v>
      </c>
      <c r="B54" s="175"/>
      <c r="C54" s="166"/>
      <c r="D54" s="167"/>
      <c r="E54" s="29">
        <f>SUM(E53:E53)</f>
        <v>0</v>
      </c>
      <c r="F54" s="29">
        <f>SUM(F53:F53)</f>
        <v>0</v>
      </c>
      <c r="G54" s="29">
        <f>SUM(G53:G53)</f>
        <v>0</v>
      </c>
    </row>
    <row r="55" spans="1:9" ht="12.75">
      <c r="A55" s="174" t="s">
        <v>290</v>
      </c>
      <c r="B55" s="175"/>
      <c r="C55" s="166"/>
      <c r="D55" s="167"/>
      <c r="E55" s="29">
        <f>E50+E54</f>
        <v>940205</v>
      </c>
      <c r="F55" s="29">
        <f>F50+F54</f>
        <v>957481</v>
      </c>
      <c r="G55" s="29">
        <f>G50+G54</f>
        <v>970056</v>
      </c>
      <c r="I55" t="s">
        <v>154</v>
      </c>
    </row>
    <row r="56" spans="1:9" ht="12.75" customHeight="1" hidden="1">
      <c r="A56" s="178"/>
      <c r="B56" s="179"/>
      <c r="C56" s="166"/>
      <c r="D56" s="166"/>
      <c r="E56" s="84"/>
      <c r="F56" s="84"/>
      <c r="G56" s="84"/>
      <c r="I56" t="s">
        <v>154</v>
      </c>
    </row>
    <row r="57" spans="1:9" ht="12.75">
      <c r="A57" s="168" t="s">
        <v>124</v>
      </c>
      <c r="B57" s="169"/>
      <c r="C57" s="166"/>
      <c r="D57" s="166"/>
      <c r="E57" s="84"/>
      <c r="F57" s="84"/>
      <c r="G57" s="142"/>
      <c r="I57" t="s">
        <v>154</v>
      </c>
    </row>
    <row r="58" spans="1:9" ht="12.75">
      <c r="A58" s="85" t="s">
        <v>207</v>
      </c>
      <c r="B58" s="75"/>
      <c r="C58" s="76">
        <v>453</v>
      </c>
      <c r="D58" s="75" t="s">
        <v>172</v>
      </c>
      <c r="E58" s="73">
        <v>0</v>
      </c>
      <c r="F58" s="73">
        <v>0</v>
      </c>
      <c r="G58" s="73">
        <v>0</v>
      </c>
      <c r="I58" t="s">
        <v>153</v>
      </c>
    </row>
    <row r="59" spans="1:9" ht="12.75">
      <c r="A59" s="77">
        <v>46</v>
      </c>
      <c r="B59" s="77"/>
      <c r="C59" s="78">
        <v>454001</v>
      </c>
      <c r="D59" s="77" t="s">
        <v>380</v>
      </c>
      <c r="E59" s="73">
        <v>0</v>
      </c>
      <c r="F59" s="73">
        <v>0</v>
      </c>
      <c r="G59" s="73">
        <v>0</v>
      </c>
      <c r="I59" t="s">
        <v>153</v>
      </c>
    </row>
    <row r="60" spans="1:9" ht="12.75">
      <c r="A60" s="77">
        <v>52</v>
      </c>
      <c r="B60" s="77"/>
      <c r="C60" s="78">
        <v>513002</v>
      </c>
      <c r="D60" s="77" t="s">
        <v>173</v>
      </c>
      <c r="E60" s="73">
        <v>0</v>
      </c>
      <c r="F60" s="73">
        <v>0</v>
      </c>
      <c r="G60" s="73">
        <v>0</v>
      </c>
      <c r="I60" t="s">
        <v>153</v>
      </c>
    </row>
    <row r="61" spans="1:9" ht="12.75" hidden="1">
      <c r="A61" s="77">
        <v>52</v>
      </c>
      <c r="B61" s="77"/>
      <c r="C61" s="78">
        <v>513002</v>
      </c>
      <c r="D61" s="77" t="s">
        <v>173</v>
      </c>
      <c r="E61" s="73">
        <v>0</v>
      </c>
      <c r="F61" s="73">
        <v>0</v>
      </c>
      <c r="G61" s="73">
        <v>0</v>
      </c>
      <c r="I61" t="s">
        <v>153</v>
      </c>
    </row>
    <row r="62" spans="1:7" ht="12.75" customHeight="1" hidden="1">
      <c r="A62" s="170"/>
      <c r="B62" s="171"/>
      <c r="C62" s="171"/>
      <c r="D62" s="176"/>
      <c r="E62" s="73"/>
      <c r="F62" s="73"/>
      <c r="G62" s="73"/>
    </row>
    <row r="63" spans="1:9" ht="12.75">
      <c r="A63" s="174" t="s">
        <v>63</v>
      </c>
      <c r="B63" s="175"/>
      <c r="C63" s="166"/>
      <c r="D63" s="167"/>
      <c r="E63" s="29">
        <f>E58+E62</f>
        <v>0</v>
      </c>
      <c r="F63" s="29">
        <f>SUM(F58:F61)</f>
        <v>0</v>
      </c>
      <c r="G63" s="29">
        <f>SUM(G58:G61)</f>
        <v>0</v>
      </c>
      <c r="I63" t="s">
        <v>154</v>
      </c>
    </row>
    <row r="64" spans="1:9" ht="12.75">
      <c r="A64" s="174" t="s">
        <v>64</v>
      </c>
      <c r="B64" s="175"/>
      <c r="C64" s="166"/>
      <c r="D64" s="167"/>
      <c r="E64" s="29">
        <f>E50+E54+E63</f>
        <v>940205</v>
      </c>
      <c r="F64" s="29">
        <f>F50+F54+F63</f>
        <v>957481</v>
      </c>
      <c r="G64" s="29">
        <f>G50+G54+G63</f>
        <v>970056</v>
      </c>
      <c r="I64" t="s">
        <v>154</v>
      </c>
    </row>
    <row r="65" spans="1:7" ht="12.75">
      <c r="A65" s="172"/>
      <c r="B65" s="172"/>
      <c r="C65" s="172"/>
      <c r="D65" s="172"/>
      <c r="E65" s="172"/>
      <c r="F65" s="172"/>
      <c r="G65" s="172"/>
    </row>
    <row r="66" spans="1:7" ht="12.75">
      <c r="A66" s="44"/>
      <c r="B66" s="44"/>
      <c r="C66" s="44"/>
      <c r="D66" s="44"/>
      <c r="F66" s="86"/>
      <c r="G66" s="86"/>
    </row>
    <row r="67" spans="1:7" ht="12.75">
      <c r="A67" s="87"/>
      <c r="B67" s="87"/>
      <c r="C67" s="87"/>
      <c r="D67" s="87"/>
      <c r="E67" s="86"/>
      <c r="F67" s="86"/>
      <c r="G67" s="86"/>
    </row>
  </sheetData>
  <sheetProtection password="DCBE" sheet="1" objects="1" scenarios="1" selectLockedCells="1" selectUnlockedCells="1"/>
  <mergeCells count="17">
    <mergeCell ref="A1:D1"/>
    <mergeCell ref="A56:D56"/>
    <mergeCell ref="A50:D50"/>
    <mergeCell ref="A52:D52"/>
    <mergeCell ref="A55:D55"/>
    <mergeCell ref="A3:D3"/>
    <mergeCell ref="A4:A5"/>
    <mergeCell ref="A6:C6"/>
    <mergeCell ref="D4:D5"/>
    <mergeCell ref="A2:G2"/>
    <mergeCell ref="A65:G65"/>
    <mergeCell ref="A51:G51"/>
    <mergeCell ref="A64:D64"/>
    <mergeCell ref="A63:D63"/>
    <mergeCell ref="A57:D57"/>
    <mergeCell ref="A62:D62"/>
    <mergeCell ref="A54:D5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r:id="rId1"/>
  <rowBreaks count="1" manualBreakCount="1">
    <brk id="5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314"/>
  <sheetViews>
    <sheetView showGridLines="0" zoomScaleSheetLayoutView="75" workbookViewId="0" topLeftCell="A220">
      <selection activeCell="F220" sqref="F220"/>
    </sheetView>
  </sheetViews>
  <sheetFormatPr defaultColWidth="9.140625" defaultRowHeight="12.75"/>
  <cols>
    <col min="1" max="1" width="6.421875" style="0" customWidth="1"/>
    <col min="2" max="2" width="13.7109375" style="24" customWidth="1"/>
    <col min="3" max="3" width="8.00390625" style="57" customWidth="1"/>
    <col min="4" max="4" width="5.8515625" style="60" customWidth="1"/>
    <col min="5" max="5" width="3.28125" style="0" hidden="1" customWidth="1"/>
    <col min="6" max="6" width="42.140625" style="0" customWidth="1"/>
    <col min="7" max="7" width="10.7109375" style="1" customWidth="1"/>
    <col min="8" max="8" width="8.140625" style="1" customWidth="1"/>
    <col min="9" max="9" width="7.8515625" style="1" customWidth="1"/>
    <col min="10" max="10" width="7.00390625" style="0" customWidth="1"/>
    <col min="11" max="11" width="2.00390625" style="0" customWidth="1"/>
  </cols>
  <sheetData>
    <row r="1" spans="1:10" ht="15.75">
      <c r="A1" s="201" t="s">
        <v>476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s="10" customFormat="1" ht="12.75" customHeight="1">
      <c r="A2" s="208" t="s">
        <v>121</v>
      </c>
      <c r="B2" s="202" t="s">
        <v>122</v>
      </c>
      <c r="C2" s="203"/>
      <c r="D2" s="203"/>
      <c r="E2" s="204"/>
      <c r="F2" s="192" t="s">
        <v>0</v>
      </c>
      <c r="G2" s="31">
        <v>2015</v>
      </c>
      <c r="H2" s="31">
        <v>2016</v>
      </c>
      <c r="I2" s="31">
        <v>2017</v>
      </c>
      <c r="J2" s="188" t="s">
        <v>203</v>
      </c>
    </row>
    <row r="3" spans="1:10" s="10" customFormat="1" ht="12.75" customHeight="1">
      <c r="A3" s="209"/>
      <c r="B3" s="205"/>
      <c r="C3" s="206"/>
      <c r="D3" s="206"/>
      <c r="E3" s="207"/>
      <c r="F3" s="193"/>
      <c r="G3" s="15" t="s">
        <v>369</v>
      </c>
      <c r="H3" s="15" t="s">
        <v>369</v>
      </c>
      <c r="I3" s="15" t="s">
        <v>369</v>
      </c>
      <c r="J3" s="189"/>
    </row>
    <row r="4" spans="1:10" s="10" customFormat="1" ht="12.75" customHeight="1">
      <c r="A4" s="94"/>
      <c r="B4" s="95"/>
      <c r="C4" s="96"/>
      <c r="D4" s="97"/>
      <c r="E4" s="98"/>
      <c r="F4" s="99"/>
      <c r="G4" s="15"/>
      <c r="H4" s="15"/>
      <c r="I4" s="15"/>
      <c r="J4" s="94"/>
    </row>
    <row r="5" spans="1:12" ht="12.75">
      <c r="A5" s="36">
        <v>41</v>
      </c>
      <c r="B5" s="37" t="s">
        <v>458</v>
      </c>
      <c r="C5" s="100">
        <v>641</v>
      </c>
      <c r="D5" s="54">
        <v>9</v>
      </c>
      <c r="E5" s="101"/>
      <c r="F5" s="36" t="s">
        <v>179</v>
      </c>
      <c r="G5" s="69">
        <v>4840</v>
      </c>
      <c r="H5" s="69">
        <v>4840</v>
      </c>
      <c r="I5" s="69">
        <v>4840</v>
      </c>
      <c r="J5" s="102" t="s">
        <v>89</v>
      </c>
      <c r="L5" s="27" t="s">
        <v>151</v>
      </c>
    </row>
    <row r="6" spans="1:12" ht="12.75">
      <c r="A6" s="36">
        <v>41</v>
      </c>
      <c r="B6" s="37" t="s">
        <v>458</v>
      </c>
      <c r="C6" s="100">
        <v>641</v>
      </c>
      <c r="D6" s="54">
        <v>9</v>
      </c>
      <c r="E6" s="101">
        <v>1</v>
      </c>
      <c r="F6" s="36" t="s">
        <v>180</v>
      </c>
      <c r="G6" s="69">
        <v>1090</v>
      </c>
      <c r="H6" s="69">
        <v>1090</v>
      </c>
      <c r="I6" s="69">
        <v>1090</v>
      </c>
      <c r="J6" s="91" t="s">
        <v>89</v>
      </c>
      <c r="L6" s="27" t="s">
        <v>151</v>
      </c>
    </row>
    <row r="7" spans="1:12" ht="12.75">
      <c r="A7" s="36">
        <v>111</v>
      </c>
      <c r="B7" s="37" t="s">
        <v>458</v>
      </c>
      <c r="C7" s="100">
        <v>641</v>
      </c>
      <c r="D7" s="54">
        <v>13</v>
      </c>
      <c r="E7" s="101"/>
      <c r="F7" s="36" t="s">
        <v>225</v>
      </c>
      <c r="G7" s="69">
        <v>2500</v>
      </c>
      <c r="H7" s="69">
        <v>2500</v>
      </c>
      <c r="I7" s="69">
        <v>2500</v>
      </c>
      <c r="J7" s="91" t="s">
        <v>89</v>
      </c>
      <c r="L7" s="27" t="s">
        <v>151</v>
      </c>
    </row>
    <row r="8" spans="1:12" ht="12.75">
      <c r="A8" s="36">
        <v>41</v>
      </c>
      <c r="B8" s="37" t="s">
        <v>458</v>
      </c>
      <c r="C8" s="100">
        <v>633</v>
      </c>
      <c r="D8" s="54">
        <v>6</v>
      </c>
      <c r="E8" s="101"/>
      <c r="F8" s="36" t="s">
        <v>434</v>
      </c>
      <c r="G8" s="69">
        <v>50</v>
      </c>
      <c r="H8" s="69">
        <v>50</v>
      </c>
      <c r="I8" s="69">
        <v>50</v>
      </c>
      <c r="J8" s="102" t="s">
        <v>90</v>
      </c>
      <c r="L8" s="27" t="s">
        <v>151</v>
      </c>
    </row>
    <row r="9" spans="1:12" ht="12.75">
      <c r="A9" s="36">
        <v>41</v>
      </c>
      <c r="B9" s="37" t="s">
        <v>458</v>
      </c>
      <c r="C9" s="100">
        <v>633</v>
      </c>
      <c r="D9" s="54">
        <v>16</v>
      </c>
      <c r="E9" s="101"/>
      <c r="F9" s="36" t="s">
        <v>2</v>
      </c>
      <c r="G9" s="69">
        <v>50</v>
      </c>
      <c r="H9" s="69">
        <v>50</v>
      </c>
      <c r="I9" s="69">
        <v>50</v>
      </c>
      <c r="J9" s="91" t="s">
        <v>90</v>
      </c>
      <c r="L9" s="27" t="s">
        <v>151</v>
      </c>
    </row>
    <row r="10" spans="1:12" ht="12.75">
      <c r="A10" s="36">
        <v>41</v>
      </c>
      <c r="B10" s="37" t="s">
        <v>458</v>
      </c>
      <c r="C10" s="100">
        <v>637</v>
      </c>
      <c r="D10" s="54">
        <v>26</v>
      </c>
      <c r="E10" s="101"/>
      <c r="F10" s="36" t="s">
        <v>181</v>
      </c>
      <c r="G10" s="69">
        <v>3500</v>
      </c>
      <c r="H10" s="69">
        <v>3500</v>
      </c>
      <c r="I10" s="69">
        <v>3500</v>
      </c>
      <c r="J10" s="91" t="s">
        <v>90</v>
      </c>
      <c r="L10" s="27" t="s">
        <v>151</v>
      </c>
    </row>
    <row r="11" spans="1:12" ht="12.75">
      <c r="A11" s="36">
        <v>41</v>
      </c>
      <c r="B11" s="37" t="s">
        <v>458</v>
      </c>
      <c r="C11" s="100" t="s">
        <v>208</v>
      </c>
      <c r="D11" s="54"/>
      <c r="E11" s="101"/>
      <c r="F11" s="36" t="s">
        <v>387</v>
      </c>
      <c r="G11" s="69">
        <v>1200</v>
      </c>
      <c r="H11" s="69">
        <v>1200</v>
      </c>
      <c r="I11" s="69">
        <v>1200</v>
      </c>
      <c r="J11" s="91" t="s">
        <v>90</v>
      </c>
      <c r="L11" s="27" t="s">
        <v>151</v>
      </c>
    </row>
    <row r="12" spans="1:12" ht="12.75">
      <c r="A12" s="36">
        <v>41</v>
      </c>
      <c r="B12" s="37" t="s">
        <v>127</v>
      </c>
      <c r="C12" s="100">
        <v>642</v>
      </c>
      <c r="D12" s="54">
        <v>6</v>
      </c>
      <c r="E12" s="101"/>
      <c r="F12" s="36" t="s">
        <v>435</v>
      </c>
      <c r="G12" s="69">
        <v>1300</v>
      </c>
      <c r="H12" s="69">
        <v>1300</v>
      </c>
      <c r="I12" s="69">
        <v>1300</v>
      </c>
      <c r="J12" s="102" t="s">
        <v>91</v>
      </c>
      <c r="L12" s="27" t="s">
        <v>151</v>
      </c>
    </row>
    <row r="13" spans="1:12" ht="12.75">
      <c r="A13" s="36">
        <v>41</v>
      </c>
      <c r="B13" s="37" t="s">
        <v>127</v>
      </c>
      <c r="C13" s="100">
        <v>642</v>
      </c>
      <c r="D13" s="54">
        <v>9</v>
      </c>
      <c r="E13" s="101"/>
      <c r="F13" s="36" t="s">
        <v>436</v>
      </c>
      <c r="G13" s="69">
        <v>70</v>
      </c>
      <c r="H13" s="69">
        <v>70</v>
      </c>
      <c r="I13" s="69">
        <v>70</v>
      </c>
      <c r="J13" s="91" t="s">
        <v>91</v>
      </c>
      <c r="L13" s="27" t="s">
        <v>151</v>
      </c>
    </row>
    <row r="14" spans="1:12" ht="12.75">
      <c r="A14" s="195" t="s">
        <v>3</v>
      </c>
      <c r="B14" s="196"/>
      <c r="C14" s="196"/>
      <c r="D14" s="196"/>
      <c r="E14" s="196"/>
      <c r="F14" s="197"/>
      <c r="G14" s="16">
        <f>SUM(G5:G13)</f>
        <v>14600</v>
      </c>
      <c r="H14" s="16">
        <f>SUM(H5:H13)</f>
        <v>14600</v>
      </c>
      <c r="I14" s="16">
        <f>SUM(I5:I13)</f>
        <v>14600</v>
      </c>
      <c r="J14" s="14"/>
      <c r="L14" s="27" t="s">
        <v>154</v>
      </c>
    </row>
    <row r="15" spans="1:12" ht="12.75">
      <c r="A15" s="2"/>
      <c r="B15" s="23"/>
      <c r="C15" s="34"/>
      <c r="D15" s="58"/>
      <c r="E15" s="2"/>
      <c r="F15" s="2"/>
      <c r="G15" s="120"/>
      <c r="H15" s="120"/>
      <c r="I15" s="120"/>
      <c r="J15" s="2"/>
      <c r="L15" s="27" t="s">
        <v>154</v>
      </c>
    </row>
    <row r="16" spans="1:12" ht="12.75">
      <c r="A16" s="36">
        <v>41</v>
      </c>
      <c r="B16" s="37" t="s">
        <v>458</v>
      </c>
      <c r="C16" s="100">
        <v>633</v>
      </c>
      <c r="D16" s="54">
        <v>9</v>
      </c>
      <c r="E16" s="101"/>
      <c r="F16" s="36" t="s">
        <v>4</v>
      </c>
      <c r="G16" s="69">
        <v>750</v>
      </c>
      <c r="H16" s="69">
        <v>750</v>
      </c>
      <c r="I16" s="69">
        <v>750</v>
      </c>
      <c r="J16" s="91" t="s">
        <v>92</v>
      </c>
      <c r="L16" s="27" t="s">
        <v>151</v>
      </c>
    </row>
    <row r="17" spans="1:12" ht="12.75">
      <c r="A17" s="36">
        <v>41</v>
      </c>
      <c r="B17" s="37" t="s">
        <v>458</v>
      </c>
      <c r="C17" s="100" t="s">
        <v>208</v>
      </c>
      <c r="D17" s="54" t="s">
        <v>66</v>
      </c>
      <c r="E17" s="101"/>
      <c r="F17" s="36" t="s">
        <v>388</v>
      </c>
      <c r="G17" s="69">
        <v>70</v>
      </c>
      <c r="H17" s="69">
        <v>70</v>
      </c>
      <c r="I17" s="69">
        <v>70</v>
      </c>
      <c r="J17" s="102" t="s">
        <v>93</v>
      </c>
      <c r="L17" s="27" t="s">
        <v>151</v>
      </c>
    </row>
    <row r="18" spans="1:12" ht="12.75">
      <c r="A18" s="36">
        <v>41</v>
      </c>
      <c r="B18" s="37" t="s">
        <v>458</v>
      </c>
      <c r="C18" s="104">
        <v>633</v>
      </c>
      <c r="D18" s="105">
        <v>6</v>
      </c>
      <c r="E18" s="106"/>
      <c r="F18" s="42" t="s">
        <v>182</v>
      </c>
      <c r="G18" s="69">
        <v>100</v>
      </c>
      <c r="H18" s="69">
        <v>100</v>
      </c>
      <c r="I18" s="69">
        <v>100</v>
      </c>
      <c r="J18" s="91" t="s">
        <v>93</v>
      </c>
      <c r="L18" s="27" t="s">
        <v>151</v>
      </c>
    </row>
    <row r="19" spans="1:12" ht="12.75">
      <c r="A19" s="36">
        <v>41</v>
      </c>
      <c r="B19" s="37" t="s">
        <v>458</v>
      </c>
      <c r="C19" s="100">
        <v>642</v>
      </c>
      <c r="D19" s="54">
        <v>14</v>
      </c>
      <c r="E19" s="101"/>
      <c r="F19" s="36" t="s">
        <v>303</v>
      </c>
      <c r="G19" s="69">
        <v>0</v>
      </c>
      <c r="H19" s="69">
        <v>0</v>
      </c>
      <c r="I19" s="69">
        <v>0</v>
      </c>
      <c r="J19" s="91" t="s">
        <v>93</v>
      </c>
      <c r="L19" s="27" t="s">
        <v>151</v>
      </c>
    </row>
    <row r="20" spans="1:12" ht="12.75">
      <c r="A20" s="36">
        <v>41</v>
      </c>
      <c r="B20" s="37" t="s">
        <v>458</v>
      </c>
      <c r="C20" s="45" t="s">
        <v>214</v>
      </c>
      <c r="D20" s="54">
        <v>3</v>
      </c>
      <c r="E20" s="37"/>
      <c r="F20" s="36" t="s">
        <v>323</v>
      </c>
      <c r="G20" s="69">
        <v>0</v>
      </c>
      <c r="H20" s="69">
        <v>1600</v>
      </c>
      <c r="I20" s="69">
        <v>0</v>
      </c>
      <c r="J20" s="91" t="s">
        <v>93</v>
      </c>
      <c r="L20" s="27" t="s">
        <v>151</v>
      </c>
    </row>
    <row r="21" spans="1:12" ht="12.75">
      <c r="A21" s="36">
        <v>41</v>
      </c>
      <c r="B21" s="37" t="s">
        <v>458</v>
      </c>
      <c r="C21" s="100">
        <v>637</v>
      </c>
      <c r="D21" s="54">
        <v>4</v>
      </c>
      <c r="E21" s="101"/>
      <c r="F21" s="36" t="s">
        <v>70</v>
      </c>
      <c r="G21" s="69">
        <v>1200</v>
      </c>
      <c r="H21" s="69">
        <v>1200</v>
      </c>
      <c r="I21" s="69">
        <v>1200</v>
      </c>
      <c r="J21" s="91" t="s">
        <v>93</v>
      </c>
      <c r="L21" s="27" t="s">
        <v>151</v>
      </c>
    </row>
    <row r="22" spans="1:12" ht="12.75">
      <c r="A22" s="36">
        <v>41</v>
      </c>
      <c r="B22" s="37" t="s">
        <v>458</v>
      </c>
      <c r="C22" s="100">
        <v>637</v>
      </c>
      <c r="D22" s="54">
        <v>27</v>
      </c>
      <c r="E22" s="101"/>
      <c r="F22" s="36" t="s">
        <v>306</v>
      </c>
      <c r="G22" s="69">
        <v>200</v>
      </c>
      <c r="H22" s="69">
        <v>200</v>
      </c>
      <c r="I22" s="69">
        <v>200</v>
      </c>
      <c r="J22" s="91" t="s">
        <v>93</v>
      </c>
      <c r="L22" s="27" t="s">
        <v>151</v>
      </c>
    </row>
    <row r="23" spans="1:12" ht="12.75">
      <c r="A23" s="195" t="s">
        <v>5</v>
      </c>
      <c r="B23" s="196"/>
      <c r="C23" s="196"/>
      <c r="D23" s="196"/>
      <c r="E23" s="196"/>
      <c r="F23" s="197"/>
      <c r="G23" s="16">
        <f>SUM(G15:G22)</f>
        <v>2320</v>
      </c>
      <c r="H23" s="16">
        <f>SUM(H15:H22)</f>
        <v>3920</v>
      </c>
      <c r="I23" s="16">
        <f>SUM(I15:I22)</f>
        <v>2320</v>
      </c>
      <c r="J23" s="14"/>
      <c r="L23" s="27" t="s">
        <v>154</v>
      </c>
    </row>
    <row r="24" spans="1:12" ht="12.75">
      <c r="A24" s="2"/>
      <c r="B24" s="23"/>
      <c r="C24" s="34"/>
      <c r="D24" s="58"/>
      <c r="E24" s="2"/>
      <c r="F24" s="2"/>
      <c r="G24" s="120"/>
      <c r="H24" s="120"/>
      <c r="I24" s="120"/>
      <c r="J24" s="2"/>
      <c r="L24" s="27" t="s">
        <v>154</v>
      </c>
    </row>
    <row r="25" spans="1:12" ht="12.75">
      <c r="A25" s="36">
        <v>41</v>
      </c>
      <c r="B25" s="37" t="s">
        <v>128</v>
      </c>
      <c r="C25" s="45" t="s">
        <v>214</v>
      </c>
      <c r="D25" s="54">
        <v>1</v>
      </c>
      <c r="E25" s="37"/>
      <c r="F25" s="36" t="s">
        <v>8</v>
      </c>
      <c r="G25" s="88">
        <v>900</v>
      </c>
      <c r="H25" s="88">
        <v>950</v>
      </c>
      <c r="I25" s="88">
        <v>970</v>
      </c>
      <c r="J25" s="102" t="s">
        <v>94</v>
      </c>
      <c r="L25" s="27" t="s">
        <v>151</v>
      </c>
    </row>
    <row r="26" spans="1:12" ht="12.75">
      <c r="A26" s="36">
        <v>41</v>
      </c>
      <c r="B26" s="37" t="s">
        <v>458</v>
      </c>
      <c r="C26" s="45" t="s">
        <v>157</v>
      </c>
      <c r="D26" s="54"/>
      <c r="E26" s="37"/>
      <c r="F26" s="36" t="s">
        <v>234</v>
      </c>
      <c r="G26" s="69">
        <v>89000</v>
      </c>
      <c r="H26" s="69">
        <v>91000</v>
      </c>
      <c r="I26" s="69">
        <v>93000</v>
      </c>
      <c r="J26" s="107" t="s">
        <v>183</v>
      </c>
      <c r="L26" s="27" t="s">
        <v>151</v>
      </c>
    </row>
    <row r="27" spans="1:12" ht="12.75">
      <c r="A27" s="36">
        <v>41</v>
      </c>
      <c r="B27" s="37" t="s">
        <v>458</v>
      </c>
      <c r="C27" s="45" t="s">
        <v>215</v>
      </c>
      <c r="D27" s="54">
        <v>1</v>
      </c>
      <c r="E27" s="37"/>
      <c r="F27" s="36" t="s">
        <v>351</v>
      </c>
      <c r="G27" s="69">
        <v>13860</v>
      </c>
      <c r="H27" s="69">
        <v>13860</v>
      </c>
      <c r="I27" s="69">
        <v>13860</v>
      </c>
      <c r="J27" s="108" t="s">
        <v>183</v>
      </c>
      <c r="L27" s="27" t="s">
        <v>151</v>
      </c>
    </row>
    <row r="28" spans="1:12" ht="12.75">
      <c r="A28" s="36">
        <v>41</v>
      </c>
      <c r="B28" s="37" t="s">
        <v>458</v>
      </c>
      <c r="C28" s="45" t="s">
        <v>215</v>
      </c>
      <c r="D28" s="54">
        <v>2</v>
      </c>
      <c r="E28" s="37"/>
      <c r="F28" s="36" t="s">
        <v>352</v>
      </c>
      <c r="G28" s="69">
        <v>3100</v>
      </c>
      <c r="H28" s="69">
        <v>3200</v>
      </c>
      <c r="I28" s="69">
        <v>3200</v>
      </c>
      <c r="J28" s="108" t="s">
        <v>183</v>
      </c>
      <c r="L28" s="27" t="s">
        <v>151</v>
      </c>
    </row>
    <row r="29" spans="1:12" ht="12.75">
      <c r="A29" s="36">
        <v>41</v>
      </c>
      <c r="B29" s="37" t="s">
        <v>458</v>
      </c>
      <c r="C29" s="45" t="s">
        <v>158</v>
      </c>
      <c r="D29" s="54"/>
      <c r="E29" s="37"/>
      <c r="F29" s="36" t="s">
        <v>353</v>
      </c>
      <c r="G29" s="69">
        <v>7000</v>
      </c>
      <c r="H29" s="69">
        <v>7000</v>
      </c>
      <c r="I29" s="69">
        <v>7000</v>
      </c>
      <c r="J29" s="108" t="s">
        <v>183</v>
      </c>
      <c r="L29" s="27" t="s">
        <v>151</v>
      </c>
    </row>
    <row r="30" spans="1:12" ht="12.75">
      <c r="A30" s="36">
        <v>41</v>
      </c>
      <c r="B30" s="37" t="s">
        <v>458</v>
      </c>
      <c r="C30" s="45" t="s">
        <v>159</v>
      </c>
      <c r="D30" s="54"/>
      <c r="E30" s="37"/>
      <c r="F30" s="36" t="s">
        <v>160</v>
      </c>
      <c r="G30" s="69">
        <v>9790</v>
      </c>
      <c r="H30" s="69">
        <v>10146</v>
      </c>
      <c r="I30" s="69">
        <v>10196</v>
      </c>
      <c r="J30" s="108" t="s">
        <v>183</v>
      </c>
      <c r="L30" s="27" t="s">
        <v>151</v>
      </c>
    </row>
    <row r="31" spans="1:12" ht="12.75">
      <c r="A31" s="36">
        <v>41</v>
      </c>
      <c r="B31" s="37" t="s">
        <v>458</v>
      </c>
      <c r="C31" s="45" t="s">
        <v>161</v>
      </c>
      <c r="D31" s="54"/>
      <c r="E31" s="37"/>
      <c r="F31" s="36" t="s">
        <v>389</v>
      </c>
      <c r="G31" s="69">
        <v>1510</v>
      </c>
      <c r="H31" s="69">
        <v>1510</v>
      </c>
      <c r="I31" s="69">
        <v>1510</v>
      </c>
      <c r="J31" s="108" t="s">
        <v>183</v>
      </c>
      <c r="L31" s="27" t="s">
        <v>151</v>
      </c>
    </row>
    <row r="32" spans="1:12" ht="12.75">
      <c r="A32" s="36">
        <v>41</v>
      </c>
      <c r="B32" s="37" t="s">
        <v>458</v>
      </c>
      <c r="C32" s="45" t="s">
        <v>216</v>
      </c>
      <c r="D32" s="54">
        <v>1</v>
      </c>
      <c r="E32" s="37"/>
      <c r="F32" s="36" t="s">
        <v>162</v>
      </c>
      <c r="G32" s="69">
        <v>1580</v>
      </c>
      <c r="H32" s="69">
        <v>1630</v>
      </c>
      <c r="I32" s="69">
        <v>1639</v>
      </c>
      <c r="J32" s="108" t="s">
        <v>183</v>
      </c>
      <c r="L32" s="27" t="s">
        <v>151</v>
      </c>
    </row>
    <row r="33" spans="1:12" ht="12.75">
      <c r="A33" s="36">
        <v>41</v>
      </c>
      <c r="B33" s="37" t="s">
        <v>458</v>
      </c>
      <c r="C33" s="45" t="s">
        <v>216</v>
      </c>
      <c r="D33" s="54">
        <v>2</v>
      </c>
      <c r="E33" s="37"/>
      <c r="F33" s="36" t="s">
        <v>163</v>
      </c>
      <c r="G33" s="69">
        <v>15820</v>
      </c>
      <c r="H33" s="69">
        <v>16318</v>
      </c>
      <c r="I33" s="69">
        <v>16388</v>
      </c>
      <c r="J33" s="108" t="s">
        <v>183</v>
      </c>
      <c r="L33" s="27" t="s">
        <v>151</v>
      </c>
    </row>
    <row r="34" spans="1:12" ht="12.75">
      <c r="A34" s="36">
        <v>41</v>
      </c>
      <c r="B34" s="37" t="s">
        <v>458</v>
      </c>
      <c r="C34" s="45" t="s">
        <v>216</v>
      </c>
      <c r="D34" s="54">
        <v>3</v>
      </c>
      <c r="E34" s="37"/>
      <c r="F34" s="36" t="s">
        <v>164</v>
      </c>
      <c r="G34" s="69">
        <v>905</v>
      </c>
      <c r="H34" s="69">
        <v>932</v>
      </c>
      <c r="I34" s="69">
        <v>936</v>
      </c>
      <c r="J34" s="108" t="s">
        <v>183</v>
      </c>
      <c r="L34" s="27" t="s">
        <v>151</v>
      </c>
    </row>
    <row r="35" spans="1:12" ht="12.75">
      <c r="A35" s="36">
        <v>41</v>
      </c>
      <c r="B35" s="37" t="s">
        <v>458</v>
      </c>
      <c r="C35" s="45" t="s">
        <v>216</v>
      </c>
      <c r="D35" s="54">
        <v>4</v>
      </c>
      <c r="E35" s="37"/>
      <c r="F35" s="36" t="s">
        <v>165</v>
      </c>
      <c r="G35" s="69">
        <v>3390</v>
      </c>
      <c r="H35" s="69">
        <v>3497</v>
      </c>
      <c r="I35" s="69">
        <v>3512</v>
      </c>
      <c r="J35" s="108" t="s">
        <v>183</v>
      </c>
      <c r="L35" s="27" t="s">
        <v>151</v>
      </c>
    </row>
    <row r="36" spans="1:12" ht="12.75">
      <c r="A36" s="36">
        <v>41</v>
      </c>
      <c r="B36" s="37" t="s">
        <v>458</v>
      </c>
      <c r="C36" s="45" t="s">
        <v>216</v>
      </c>
      <c r="D36" s="54">
        <v>5</v>
      </c>
      <c r="E36" s="37"/>
      <c r="F36" s="36" t="s">
        <v>392</v>
      </c>
      <c r="G36" s="69">
        <v>1130</v>
      </c>
      <c r="H36" s="69">
        <v>1166</v>
      </c>
      <c r="I36" s="69">
        <v>1171</v>
      </c>
      <c r="J36" s="108" t="s">
        <v>183</v>
      </c>
      <c r="L36" s="27" t="s">
        <v>151</v>
      </c>
    </row>
    <row r="37" spans="1:12" ht="12.75">
      <c r="A37" s="36">
        <v>41</v>
      </c>
      <c r="B37" s="37" t="s">
        <v>458</v>
      </c>
      <c r="C37" s="45" t="s">
        <v>216</v>
      </c>
      <c r="D37" s="54">
        <v>7</v>
      </c>
      <c r="E37" s="37"/>
      <c r="F37" s="36" t="s">
        <v>393</v>
      </c>
      <c r="G37" s="69">
        <v>5365</v>
      </c>
      <c r="H37" s="69">
        <v>5536</v>
      </c>
      <c r="I37" s="69">
        <v>5560</v>
      </c>
      <c r="J37" s="108" t="s">
        <v>183</v>
      </c>
      <c r="L37" s="27" t="s">
        <v>151</v>
      </c>
    </row>
    <row r="38" spans="1:12" ht="12.75">
      <c r="A38" s="36">
        <v>41</v>
      </c>
      <c r="B38" s="37" t="s">
        <v>458</v>
      </c>
      <c r="C38" s="45" t="s">
        <v>166</v>
      </c>
      <c r="D38" s="54"/>
      <c r="E38" s="37"/>
      <c r="F38" s="36" t="s">
        <v>167</v>
      </c>
      <c r="G38" s="69">
        <v>718</v>
      </c>
      <c r="H38" s="69">
        <v>718</v>
      </c>
      <c r="I38" s="69">
        <v>718</v>
      </c>
      <c r="J38" s="108" t="s">
        <v>183</v>
      </c>
      <c r="L38" s="27" t="s">
        <v>151</v>
      </c>
    </row>
    <row r="39" spans="1:12" ht="12.75">
      <c r="A39" s="36">
        <v>41</v>
      </c>
      <c r="B39" s="37" t="s">
        <v>458</v>
      </c>
      <c r="C39" s="45" t="s">
        <v>217</v>
      </c>
      <c r="D39" s="54">
        <v>1</v>
      </c>
      <c r="E39" s="37"/>
      <c r="F39" s="36" t="s">
        <v>42</v>
      </c>
      <c r="G39" s="69">
        <v>150</v>
      </c>
      <c r="H39" s="69">
        <v>150</v>
      </c>
      <c r="I39" s="69">
        <v>150</v>
      </c>
      <c r="J39" s="108" t="s">
        <v>183</v>
      </c>
      <c r="L39" s="27" t="s">
        <v>151</v>
      </c>
    </row>
    <row r="40" spans="1:12" ht="12.75">
      <c r="A40" s="36">
        <v>41</v>
      </c>
      <c r="B40" s="37" t="s">
        <v>458</v>
      </c>
      <c r="C40" s="45" t="s">
        <v>218</v>
      </c>
      <c r="D40" s="54">
        <v>1</v>
      </c>
      <c r="E40" s="37"/>
      <c r="F40" s="36" t="s">
        <v>43</v>
      </c>
      <c r="G40" s="69">
        <v>14000</v>
      </c>
      <c r="H40" s="69">
        <v>14000</v>
      </c>
      <c r="I40" s="69">
        <v>14000</v>
      </c>
      <c r="J40" s="108" t="s">
        <v>183</v>
      </c>
      <c r="L40" s="27" t="s">
        <v>151</v>
      </c>
    </row>
    <row r="41" spans="1:12" ht="12.75">
      <c r="A41" s="36">
        <v>41</v>
      </c>
      <c r="B41" s="37" t="s">
        <v>458</v>
      </c>
      <c r="C41" s="45" t="s">
        <v>218</v>
      </c>
      <c r="D41" s="54">
        <v>2</v>
      </c>
      <c r="E41" s="37"/>
      <c r="F41" s="36" t="s">
        <v>44</v>
      </c>
      <c r="G41" s="69">
        <v>2000</v>
      </c>
      <c r="H41" s="69">
        <v>2000</v>
      </c>
      <c r="I41" s="69">
        <v>2000</v>
      </c>
      <c r="J41" s="108" t="s">
        <v>183</v>
      </c>
      <c r="L41" s="27" t="s">
        <v>151</v>
      </c>
    </row>
    <row r="42" spans="1:12" ht="12.75">
      <c r="A42" s="36">
        <v>41</v>
      </c>
      <c r="B42" s="37" t="s">
        <v>458</v>
      </c>
      <c r="C42" s="45" t="s">
        <v>218</v>
      </c>
      <c r="D42" s="54">
        <v>3</v>
      </c>
      <c r="E42" s="37"/>
      <c r="F42" s="36" t="s">
        <v>75</v>
      </c>
      <c r="G42" s="69">
        <v>3600</v>
      </c>
      <c r="H42" s="69">
        <v>3700</v>
      </c>
      <c r="I42" s="69">
        <v>3800</v>
      </c>
      <c r="J42" s="108" t="s">
        <v>183</v>
      </c>
      <c r="L42" s="27" t="s">
        <v>151</v>
      </c>
    </row>
    <row r="43" spans="1:12" ht="12.75">
      <c r="A43" s="36">
        <v>41</v>
      </c>
      <c r="B43" s="37" t="s">
        <v>458</v>
      </c>
      <c r="C43" s="45" t="s">
        <v>213</v>
      </c>
      <c r="D43" s="54">
        <v>1</v>
      </c>
      <c r="E43" s="37"/>
      <c r="F43" s="36" t="s">
        <v>6</v>
      </c>
      <c r="G43" s="69">
        <v>500</v>
      </c>
      <c r="H43" s="69">
        <v>500</v>
      </c>
      <c r="I43" s="69">
        <v>500</v>
      </c>
      <c r="J43" s="108" t="s">
        <v>183</v>
      </c>
      <c r="L43" s="27" t="s">
        <v>151</v>
      </c>
    </row>
    <row r="44" spans="1:12" ht="12.75">
      <c r="A44" s="36">
        <v>41</v>
      </c>
      <c r="B44" s="37" t="s">
        <v>458</v>
      </c>
      <c r="C44" s="45" t="s">
        <v>213</v>
      </c>
      <c r="D44" s="54">
        <v>2</v>
      </c>
      <c r="E44" s="37"/>
      <c r="F44" s="36" t="s">
        <v>390</v>
      </c>
      <c r="G44" s="69">
        <v>0</v>
      </c>
      <c r="H44" s="69">
        <v>0</v>
      </c>
      <c r="I44" s="69">
        <v>0</v>
      </c>
      <c r="J44" s="108" t="s">
        <v>183</v>
      </c>
      <c r="L44" s="27" t="s">
        <v>151</v>
      </c>
    </row>
    <row r="45" spans="1:12" ht="12.75">
      <c r="A45" s="36">
        <v>41</v>
      </c>
      <c r="B45" s="37" t="s">
        <v>458</v>
      </c>
      <c r="C45" s="45" t="s">
        <v>213</v>
      </c>
      <c r="D45" s="54">
        <v>4</v>
      </c>
      <c r="E45" s="37"/>
      <c r="F45" s="36" t="s">
        <v>418</v>
      </c>
      <c r="G45" s="69">
        <v>1500</v>
      </c>
      <c r="H45" s="69">
        <v>100</v>
      </c>
      <c r="I45" s="69">
        <v>200</v>
      </c>
      <c r="J45" s="108" t="s">
        <v>183</v>
      </c>
      <c r="L45" s="27" t="s">
        <v>151</v>
      </c>
    </row>
    <row r="46" spans="1:12" ht="12.75">
      <c r="A46" s="36">
        <v>41</v>
      </c>
      <c r="B46" s="37" t="s">
        <v>458</v>
      </c>
      <c r="C46" s="45" t="s">
        <v>213</v>
      </c>
      <c r="D46" s="54">
        <v>6</v>
      </c>
      <c r="E46" s="37"/>
      <c r="F46" s="36" t="s">
        <v>13</v>
      </c>
      <c r="G46" s="69">
        <v>2500</v>
      </c>
      <c r="H46" s="69">
        <v>2500</v>
      </c>
      <c r="I46" s="69">
        <v>2500</v>
      </c>
      <c r="J46" s="108" t="s">
        <v>183</v>
      </c>
      <c r="L46" s="27" t="s">
        <v>151</v>
      </c>
    </row>
    <row r="47" spans="1:12" ht="12.75">
      <c r="A47" s="36">
        <v>41</v>
      </c>
      <c r="B47" s="37" t="s">
        <v>458</v>
      </c>
      <c r="C47" s="45" t="s">
        <v>213</v>
      </c>
      <c r="D47" s="54">
        <v>10</v>
      </c>
      <c r="E47" s="37"/>
      <c r="F47" s="36" t="s">
        <v>45</v>
      </c>
      <c r="G47" s="69">
        <v>150</v>
      </c>
      <c r="H47" s="69">
        <v>150</v>
      </c>
      <c r="I47" s="69">
        <v>150</v>
      </c>
      <c r="J47" s="108" t="s">
        <v>183</v>
      </c>
      <c r="L47" s="27" t="s">
        <v>151</v>
      </c>
    </row>
    <row r="48" spans="1:12" ht="12.75">
      <c r="A48" s="36">
        <v>41</v>
      </c>
      <c r="B48" s="37" t="s">
        <v>458</v>
      </c>
      <c r="C48" s="45" t="s">
        <v>213</v>
      </c>
      <c r="D48" s="54">
        <v>13</v>
      </c>
      <c r="E48" s="37"/>
      <c r="F48" s="36" t="s">
        <v>7</v>
      </c>
      <c r="G48" s="69">
        <v>130</v>
      </c>
      <c r="H48" s="69">
        <v>0</v>
      </c>
      <c r="I48" s="69">
        <v>0</v>
      </c>
      <c r="J48" s="108" t="s">
        <v>183</v>
      </c>
      <c r="L48" s="27" t="s">
        <v>151</v>
      </c>
    </row>
    <row r="49" spans="1:12" ht="12.75">
      <c r="A49" s="36">
        <v>41</v>
      </c>
      <c r="B49" s="37" t="s">
        <v>458</v>
      </c>
      <c r="C49" s="45" t="s">
        <v>213</v>
      </c>
      <c r="D49" s="54">
        <v>16</v>
      </c>
      <c r="E49" s="37"/>
      <c r="F49" s="36" t="s">
        <v>46</v>
      </c>
      <c r="G49" s="69">
        <v>400</v>
      </c>
      <c r="H49" s="69">
        <v>400</v>
      </c>
      <c r="I49" s="69">
        <v>400</v>
      </c>
      <c r="J49" s="108" t="s">
        <v>183</v>
      </c>
      <c r="L49" s="27" t="s">
        <v>151</v>
      </c>
    </row>
    <row r="50" spans="1:12" ht="12.75">
      <c r="A50" s="36">
        <v>41</v>
      </c>
      <c r="B50" s="37" t="s">
        <v>458</v>
      </c>
      <c r="C50" s="45" t="s">
        <v>219</v>
      </c>
      <c r="D50" s="54">
        <v>1</v>
      </c>
      <c r="E50" s="37"/>
      <c r="F50" s="36" t="s">
        <v>47</v>
      </c>
      <c r="G50" s="69">
        <v>1200</v>
      </c>
      <c r="H50" s="69">
        <v>1200</v>
      </c>
      <c r="I50" s="69">
        <v>1200</v>
      </c>
      <c r="J50" s="108" t="s">
        <v>183</v>
      </c>
      <c r="L50" s="27" t="s">
        <v>151</v>
      </c>
    </row>
    <row r="51" spans="1:12" ht="12.75">
      <c r="A51" s="36">
        <v>41</v>
      </c>
      <c r="B51" s="37" t="s">
        <v>458</v>
      </c>
      <c r="C51" s="45" t="s">
        <v>219</v>
      </c>
      <c r="D51" s="54">
        <v>2</v>
      </c>
      <c r="E51" s="37"/>
      <c r="F51" s="36" t="s">
        <v>324</v>
      </c>
      <c r="G51" s="69">
        <v>600</v>
      </c>
      <c r="H51" s="69">
        <v>600</v>
      </c>
      <c r="I51" s="69">
        <v>600</v>
      </c>
      <c r="J51" s="108" t="s">
        <v>183</v>
      </c>
      <c r="L51" s="27" t="s">
        <v>151</v>
      </c>
    </row>
    <row r="52" spans="1:12" ht="12.75">
      <c r="A52" s="36">
        <v>41</v>
      </c>
      <c r="B52" s="37" t="s">
        <v>458</v>
      </c>
      <c r="C52" s="45" t="s">
        <v>219</v>
      </c>
      <c r="D52" s="54">
        <v>3</v>
      </c>
      <c r="E52" s="37"/>
      <c r="F52" s="36" t="s">
        <v>370</v>
      </c>
      <c r="G52" s="69">
        <v>300</v>
      </c>
      <c r="H52" s="69">
        <v>300</v>
      </c>
      <c r="I52" s="69">
        <v>300</v>
      </c>
      <c r="J52" s="108" t="s">
        <v>183</v>
      </c>
      <c r="L52" s="27" t="s">
        <v>151</v>
      </c>
    </row>
    <row r="53" spans="1:12" ht="12.75">
      <c r="A53" s="36">
        <v>41</v>
      </c>
      <c r="B53" s="37" t="s">
        <v>458</v>
      </c>
      <c r="C53" s="45" t="s">
        <v>219</v>
      </c>
      <c r="D53" s="54">
        <v>5</v>
      </c>
      <c r="E53" s="37"/>
      <c r="F53" s="36" t="s">
        <v>74</v>
      </c>
      <c r="G53" s="69">
        <v>200</v>
      </c>
      <c r="H53" s="69">
        <v>200</v>
      </c>
      <c r="I53" s="69">
        <v>200</v>
      </c>
      <c r="J53" s="108" t="s">
        <v>183</v>
      </c>
      <c r="L53" s="27" t="s">
        <v>151</v>
      </c>
    </row>
    <row r="54" spans="1:12" ht="12.75">
      <c r="A54" s="36">
        <v>41</v>
      </c>
      <c r="B54" s="37" t="s">
        <v>458</v>
      </c>
      <c r="C54" s="45" t="s">
        <v>220</v>
      </c>
      <c r="D54" s="54">
        <v>2</v>
      </c>
      <c r="E54" s="37"/>
      <c r="F54" s="36" t="s">
        <v>48</v>
      </c>
      <c r="G54" s="69">
        <v>200</v>
      </c>
      <c r="H54" s="69">
        <v>200</v>
      </c>
      <c r="I54" s="69">
        <v>200</v>
      </c>
      <c r="J54" s="108" t="s">
        <v>183</v>
      </c>
      <c r="L54" s="27" t="s">
        <v>151</v>
      </c>
    </row>
    <row r="55" spans="1:12" ht="12.75">
      <c r="A55" s="36">
        <v>41</v>
      </c>
      <c r="B55" s="37" t="s">
        <v>458</v>
      </c>
      <c r="C55" s="45" t="s">
        <v>220</v>
      </c>
      <c r="D55" s="54">
        <v>4</v>
      </c>
      <c r="E55" s="37"/>
      <c r="F55" s="36" t="s">
        <v>49</v>
      </c>
      <c r="G55" s="69">
        <v>400</v>
      </c>
      <c r="H55" s="69">
        <v>400</v>
      </c>
      <c r="I55" s="69">
        <v>400</v>
      </c>
      <c r="J55" s="108" t="s">
        <v>183</v>
      </c>
      <c r="L55" s="27" t="s">
        <v>151</v>
      </c>
    </row>
    <row r="56" spans="1:12" ht="12.75">
      <c r="A56" s="36">
        <v>41</v>
      </c>
      <c r="B56" s="37" t="s">
        <v>458</v>
      </c>
      <c r="C56" s="45" t="s">
        <v>220</v>
      </c>
      <c r="D56" s="54">
        <v>6</v>
      </c>
      <c r="E56" s="37"/>
      <c r="F56" s="36" t="s">
        <v>391</v>
      </c>
      <c r="G56" s="69">
        <v>1000</v>
      </c>
      <c r="H56" s="69">
        <v>1000</v>
      </c>
      <c r="I56" s="69">
        <v>1200</v>
      </c>
      <c r="J56" s="108" t="s">
        <v>183</v>
      </c>
      <c r="L56" s="27" t="s">
        <v>151</v>
      </c>
    </row>
    <row r="57" spans="1:12" ht="12.75">
      <c r="A57" s="36">
        <v>41</v>
      </c>
      <c r="B57" s="37" t="s">
        <v>458</v>
      </c>
      <c r="C57" s="45" t="s">
        <v>214</v>
      </c>
      <c r="D57" s="54">
        <v>3</v>
      </c>
      <c r="E57" s="37"/>
      <c r="F57" s="36" t="s">
        <v>307</v>
      </c>
      <c r="G57" s="69">
        <v>200</v>
      </c>
      <c r="H57" s="69">
        <v>200</v>
      </c>
      <c r="I57" s="69">
        <v>200</v>
      </c>
      <c r="J57" s="108" t="s">
        <v>183</v>
      </c>
      <c r="L57" s="27" t="s">
        <v>151</v>
      </c>
    </row>
    <row r="58" spans="1:12" ht="12.75">
      <c r="A58" s="36">
        <v>41</v>
      </c>
      <c r="B58" s="37" t="s">
        <v>458</v>
      </c>
      <c r="C58" s="45" t="s">
        <v>214</v>
      </c>
      <c r="D58" s="54">
        <v>4</v>
      </c>
      <c r="E58" s="37"/>
      <c r="F58" s="36" t="s">
        <v>336</v>
      </c>
      <c r="G58" s="69">
        <v>1210</v>
      </c>
      <c r="H58" s="69">
        <v>1210</v>
      </c>
      <c r="I58" s="69">
        <v>1910</v>
      </c>
      <c r="J58" s="108" t="s">
        <v>183</v>
      </c>
      <c r="L58" s="27" t="s">
        <v>151</v>
      </c>
    </row>
    <row r="59" spans="1:12" ht="12.75">
      <c r="A59" s="36">
        <v>41</v>
      </c>
      <c r="B59" s="37" t="s">
        <v>458</v>
      </c>
      <c r="C59" s="45" t="s">
        <v>214</v>
      </c>
      <c r="D59" s="54">
        <v>12</v>
      </c>
      <c r="E59" s="37"/>
      <c r="F59" s="36" t="s">
        <v>360</v>
      </c>
      <c r="G59" s="69">
        <v>100</v>
      </c>
      <c r="H59" s="69">
        <v>100</v>
      </c>
      <c r="I59" s="69">
        <v>100</v>
      </c>
      <c r="J59" s="108" t="s">
        <v>183</v>
      </c>
      <c r="L59" s="27" t="s">
        <v>151</v>
      </c>
    </row>
    <row r="60" spans="1:12" ht="12.75">
      <c r="A60" s="36">
        <v>41</v>
      </c>
      <c r="B60" s="37" t="s">
        <v>458</v>
      </c>
      <c r="C60" s="45" t="s">
        <v>214</v>
      </c>
      <c r="D60" s="54">
        <v>5</v>
      </c>
      <c r="E60" s="37"/>
      <c r="F60" s="36" t="s">
        <v>419</v>
      </c>
      <c r="G60" s="69">
        <v>200</v>
      </c>
      <c r="H60" s="69">
        <v>200</v>
      </c>
      <c r="I60" s="69">
        <v>200</v>
      </c>
      <c r="J60" s="108" t="s">
        <v>183</v>
      </c>
      <c r="L60" s="27" t="s">
        <v>151</v>
      </c>
    </row>
    <row r="61" spans="1:12" ht="12.75" customHeight="1">
      <c r="A61" s="36">
        <v>41</v>
      </c>
      <c r="B61" s="37" t="s">
        <v>458</v>
      </c>
      <c r="C61" s="45" t="s">
        <v>214</v>
      </c>
      <c r="D61" s="54">
        <v>11</v>
      </c>
      <c r="E61" s="37"/>
      <c r="F61" s="36" t="s">
        <v>209</v>
      </c>
      <c r="G61" s="69">
        <v>0</v>
      </c>
      <c r="H61" s="69">
        <v>0</v>
      </c>
      <c r="I61" s="69">
        <v>0</v>
      </c>
      <c r="J61" s="108" t="s">
        <v>183</v>
      </c>
      <c r="L61" s="27" t="s">
        <v>151</v>
      </c>
    </row>
    <row r="62" spans="1:12" ht="12.75">
      <c r="A62" s="36">
        <v>41</v>
      </c>
      <c r="B62" s="37" t="s">
        <v>150</v>
      </c>
      <c r="C62" s="45" t="s">
        <v>214</v>
      </c>
      <c r="D62" s="54">
        <v>12</v>
      </c>
      <c r="E62" s="37"/>
      <c r="F62" s="36" t="s">
        <v>52</v>
      </c>
      <c r="G62" s="69">
        <v>900</v>
      </c>
      <c r="H62" s="69">
        <v>900</v>
      </c>
      <c r="I62" s="69">
        <v>900</v>
      </c>
      <c r="J62" s="108" t="s">
        <v>183</v>
      </c>
      <c r="L62" s="27" t="s">
        <v>151</v>
      </c>
    </row>
    <row r="63" spans="1:12" ht="12.75">
      <c r="A63" s="36">
        <v>41</v>
      </c>
      <c r="B63" s="37" t="s">
        <v>150</v>
      </c>
      <c r="C63" s="45" t="s">
        <v>214</v>
      </c>
      <c r="D63" s="54">
        <v>5</v>
      </c>
      <c r="E63" s="37" t="s">
        <v>382</v>
      </c>
      <c r="F63" s="68" t="s">
        <v>383</v>
      </c>
      <c r="G63" s="69">
        <v>1000</v>
      </c>
      <c r="H63" s="69">
        <v>1000</v>
      </c>
      <c r="I63" s="69">
        <v>1000</v>
      </c>
      <c r="J63" s="108" t="s">
        <v>183</v>
      </c>
      <c r="L63" s="27" t="s">
        <v>151</v>
      </c>
    </row>
    <row r="64" spans="1:12" ht="12.75">
      <c r="A64" s="36">
        <v>41</v>
      </c>
      <c r="B64" s="37" t="s">
        <v>458</v>
      </c>
      <c r="C64" s="45" t="s">
        <v>214</v>
      </c>
      <c r="D64" s="54">
        <v>14</v>
      </c>
      <c r="E64" s="37"/>
      <c r="F64" s="36" t="s">
        <v>50</v>
      </c>
      <c r="G64" s="69">
        <v>4300</v>
      </c>
      <c r="H64" s="69">
        <v>4300</v>
      </c>
      <c r="I64" s="69">
        <v>4300</v>
      </c>
      <c r="J64" s="108" t="s">
        <v>183</v>
      </c>
      <c r="L64" s="27" t="s">
        <v>151</v>
      </c>
    </row>
    <row r="65" spans="1:12" ht="12.75">
      <c r="A65" s="36">
        <v>41</v>
      </c>
      <c r="B65" s="37" t="s">
        <v>458</v>
      </c>
      <c r="C65" s="45" t="s">
        <v>214</v>
      </c>
      <c r="D65" s="54">
        <v>15</v>
      </c>
      <c r="E65" s="37"/>
      <c r="F65" s="36" t="s">
        <v>201</v>
      </c>
      <c r="G65" s="69">
        <v>545</v>
      </c>
      <c r="H65" s="69">
        <v>545</v>
      </c>
      <c r="I65" s="69">
        <v>545</v>
      </c>
      <c r="J65" s="108" t="s">
        <v>183</v>
      </c>
      <c r="L65" s="27" t="s">
        <v>151</v>
      </c>
    </row>
    <row r="66" spans="1:12" ht="15.75" customHeight="1">
      <c r="A66" s="36">
        <v>41</v>
      </c>
      <c r="B66" s="37" t="s">
        <v>458</v>
      </c>
      <c r="C66" s="45" t="s">
        <v>214</v>
      </c>
      <c r="D66" s="54">
        <v>16</v>
      </c>
      <c r="E66" s="37"/>
      <c r="F66" s="36" t="s">
        <v>333</v>
      </c>
      <c r="G66" s="69">
        <v>700</v>
      </c>
      <c r="H66" s="69">
        <v>700</v>
      </c>
      <c r="I66" s="69">
        <v>700</v>
      </c>
      <c r="J66" s="108" t="s">
        <v>183</v>
      </c>
      <c r="L66" s="27" t="s">
        <v>151</v>
      </c>
    </row>
    <row r="67" spans="1:12" ht="12.75">
      <c r="A67" s="36">
        <v>41</v>
      </c>
      <c r="B67" s="37" t="s">
        <v>458</v>
      </c>
      <c r="C67" s="45" t="s">
        <v>214</v>
      </c>
      <c r="D67" s="54">
        <v>16</v>
      </c>
      <c r="E67" s="37"/>
      <c r="F67" s="36" t="s">
        <v>331</v>
      </c>
      <c r="G67" s="69">
        <v>200</v>
      </c>
      <c r="H67" s="69">
        <v>200</v>
      </c>
      <c r="I67" s="69">
        <v>200</v>
      </c>
      <c r="J67" s="108" t="s">
        <v>183</v>
      </c>
      <c r="L67" s="27" t="s">
        <v>151</v>
      </c>
    </row>
    <row r="68" spans="1:12" ht="12" customHeight="1">
      <c r="A68" s="36">
        <v>41</v>
      </c>
      <c r="B68" s="37" t="s">
        <v>458</v>
      </c>
      <c r="C68" s="45" t="s">
        <v>214</v>
      </c>
      <c r="D68" s="54">
        <v>23</v>
      </c>
      <c r="E68" s="37"/>
      <c r="F68" s="36" t="s">
        <v>51</v>
      </c>
      <c r="G68" s="69">
        <v>200</v>
      </c>
      <c r="H68" s="69">
        <v>200</v>
      </c>
      <c r="I68" s="69">
        <v>200</v>
      </c>
      <c r="J68" s="108" t="s">
        <v>183</v>
      </c>
      <c r="L68" s="27" t="s">
        <v>151</v>
      </c>
    </row>
    <row r="69" spans="1:12" ht="14.25" customHeight="1">
      <c r="A69" s="36">
        <v>41</v>
      </c>
      <c r="B69" s="37" t="s">
        <v>458</v>
      </c>
      <c r="C69" s="45" t="s">
        <v>214</v>
      </c>
      <c r="D69" s="54">
        <v>27</v>
      </c>
      <c r="E69" s="37"/>
      <c r="F69" s="36" t="s">
        <v>426</v>
      </c>
      <c r="G69" s="69">
        <v>1000</v>
      </c>
      <c r="H69" s="69">
        <v>500</v>
      </c>
      <c r="I69" s="69">
        <v>500</v>
      </c>
      <c r="J69" s="108" t="s">
        <v>183</v>
      </c>
      <c r="L69" s="27" t="s">
        <v>151</v>
      </c>
    </row>
    <row r="70" spans="1:12" ht="13.5" customHeight="1">
      <c r="A70" s="36">
        <v>41</v>
      </c>
      <c r="B70" s="37" t="s">
        <v>458</v>
      </c>
      <c r="C70" s="45" t="s">
        <v>211</v>
      </c>
      <c r="D70" s="54">
        <v>13</v>
      </c>
      <c r="E70" s="37"/>
      <c r="F70" s="36" t="s">
        <v>427</v>
      </c>
      <c r="G70" s="69">
        <v>0</v>
      </c>
      <c r="H70" s="69">
        <v>1500</v>
      </c>
      <c r="I70" s="69">
        <v>0</v>
      </c>
      <c r="J70" s="108" t="s">
        <v>183</v>
      </c>
      <c r="L70" s="27"/>
    </row>
    <row r="71" spans="1:12" ht="12.75">
      <c r="A71" s="112"/>
      <c r="B71" s="63"/>
      <c r="C71" s="61"/>
      <c r="D71" s="62"/>
      <c r="E71" s="37"/>
      <c r="F71" s="64"/>
      <c r="G71" s="69"/>
      <c r="H71" s="69"/>
      <c r="I71" s="69"/>
      <c r="J71" s="107"/>
      <c r="K71" s="115"/>
      <c r="L71" s="122"/>
    </row>
    <row r="72" spans="1:12" ht="12.75">
      <c r="A72" s="195"/>
      <c r="B72" s="196"/>
      <c r="C72" s="196"/>
      <c r="D72" s="196"/>
      <c r="E72" s="196"/>
      <c r="F72" s="197"/>
      <c r="G72" s="16">
        <f>SUM(G25:G71)</f>
        <v>193453</v>
      </c>
      <c r="H72" s="16">
        <f>SUM(H25:H71)</f>
        <v>196418</v>
      </c>
      <c r="I72" s="16">
        <f>SUM(I25:I71)</f>
        <v>198215</v>
      </c>
      <c r="J72" s="14"/>
      <c r="L72" s="27" t="s">
        <v>154</v>
      </c>
    </row>
    <row r="73" spans="1:12" ht="12.75">
      <c r="A73" s="2"/>
      <c r="B73" s="23"/>
      <c r="C73" s="34"/>
      <c r="D73" s="58"/>
      <c r="E73" s="2"/>
      <c r="F73" s="2"/>
      <c r="G73" s="120"/>
      <c r="H73" s="120"/>
      <c r="I73" s="120"/>
      <c r="J73" s="2"/>
      <c r="L73" s="27" t="s">
        <v>154</v>
      </c>
    </row>
    <row r="74" spans="1:12" ht="12.75">
      <c r="A74" s="36">
        <v>111</v>
      </c>
      <c r="B74" s="37" t="s">
        <v>458</v>
      </c>
      <c r="C74" s="100" t="s">
        <v>184</v>
      </c>
      <c r="D74" s="54"/>
      <c r="E74" s="101"/>
      <c r="F74" s="36" t="s">
        <v>185</v>
      </c>
      <c r="G74" s="69">
        <v>714</v>
      </c>
      <c r="H74" s="69">
        <v>714</v>
      </c>
      <c r="I74" s="69">
        <v>714</v>
      </c>
      <c r="J74" s="102" t="s">
        <v>95</v>
      </c>
      <c r="L74" s="27" t="s">
        <v>151</v>
      </c>
    </row>
    <row r="75" spans="1:12" ht="12.75">
      <c r="A75" s="36">
        <v>111</v>
      </c>
      <c r="B75" s="37" t="s">
        <v>458</v>
      </c>
      <c r="C75" s="100">
        <v>630</v>
      </c>
      <c r="D75" s="54"/>
      <c r="E75" s="101"/>
      <c r="F75" s="36" t="s">
        <v>186</v>
      </c>
      <c r="G75" s="69">
        <v>40</v>
      </c>
      <c r="H75" s="69">
        <v>40</v>
      </c>
      <c r="I75" s="69">
        <v>40</v>
      </c>
      <c r="J75" s="91" t="s">
        <v>95</v>
      </c>
      <c r="L75" s="27" t="s">
        <v>151</v>
      </c>
    </row>
    <row r="76" spans="1:12" ht="12.75">
      <c r="A76" s="36">
        <v>111</v>
      </c>
      <c r="B76" s="37" t="s">
        <v>129</v>
      </c>
      <c r="C76" s="100" t="s">
        <v>184</v>
      </c>
      <c r="D76" s="54"/>
      <c r="E76" s="101"/>
      <c r="F76" s="36" t="s">
        <v>9</v>
      </c>
      <c r="G76" s="69">
        <v>3064</v>
      </c>
      <c r="H76" s="69">
        <v>3064</v>
      </c>
      <c r="I76" s="69">
        <v>3064</v>
      </c>
      <c r="J76" s="102" t="s">
        <v>96</v>
      </c>
      <c r="L76" s="27" t="s">
        <v>151</v>
      </c>
    </row>
    <row r="77" spans="1:12" ht="12.75">
      <c r="A77" s="36">
        <v>111</v>
      </c>
      <c r="B77" s="37" t="s">
        <v>129</v>
      </c>
      <c r="C77" s="100">
        <v>630</v>
      </c>
      <c r="D77" s="54"/>
      <c r="E77" s="101"/>
      <c r="F77" s="36" t="s">
        <v>187</v>
      </c>
      <c r="G77" s="69">
        <v>841</v>
      </c>
      <c r="H77" s="69">
        <v>841</v>
      </c>
      <c r="I77" s="69">
        <v>841</v>
      </c>
      <c r="J77" s="91" t="s">
        <v>96</v>
      </c>
      <c r="L77" s="27" t="s">
        <v>151</v>
      </c>
    </row>
    <row r="78" spans="1:12" ht="12.75">
      <c r="A78" s="36">
        <v>41</v>
      </c>
      <c r="B78" s="37" t="s">
        <v>129</v>
      </c>
      <c r="C78" s="100">
        <v>640</v>
      </c>
      <c r="D78" s="54"/>
      <c r="E78" s="101"/>
      <c r="F78" s="36" t="s">
        <v>258</v>
      </c>
      <c r="G78" s="69">
        <v>12</v>
      </c>
      <c r="H78" s="69">
        <v>12</v>
      </c>
      <c r="I78" s="69">
        <v>12</v>
      </c>
      <c r="J78" s="91" t="s">
        <v>96</v>
      </c>
      <c r="L78" s="27" t="s">
        <v>151</v>
      </c>
    </row>
    <row r="79" spans="1:12" ht="12.75">
      <c r="A79" s="36">
        <v>41</v>
      </c>
      <c r="B79" s="37" t="s">
        <v>127</v>
      </c>
      <c r="C79" s="100">
        <v>634</v>
      </c>
      <c r="D79" s="54">
        <v>4</v>
      </c>
      <c r="E79" s="101"/>
      <c r="F79" s="36" t="s">
        <v>229</v>
      </c>
      <c r="G79" s="69">
        <v>250</v>
      </c>
      <c r="H79" s="69">
        <v>250</v>
      </c>
      <c r="I79" s="69">
        <v>250</v>
      </c>
      <c r="J79" s="102" t="s">
        <v>98</v>
      </c>
      <c r="L79" s="27" t="s">
        <v>151</v>
      </c>
    </row>
    <row r="80" spans="1:12" ht="12.75">
      <c r="A80" s="36">
        <v>41</v>
      </c>
      <c r="B80" s="37" t="s">
        <v>127</v>
      </c>
      <c r="C80" s="100">
        <v>642</v>
      </c>
      <c r="D80" s="54">
        <v>1</v>
      </c>
      <c r="E80" s="101"/>
      <c r="F80" s="36" t="s">
        <v>77</v>
      </c>
      <c r="G80" s="69">
        <v>1500</v>
      </c>
      <c r="H80" s="69">
        <v>700</v>
      </c>
      <c r="I80" s="69">
        <v>700</v>
      </c>
      <c r="J80" s="91" t="s">
        <v>98</v>
      </c>
      <c r="L80" s="27" t="s">
        <v>151</v>
      </c>
    </row>
    <row r="81" spans="1:12" ht="12.75">
      <c r="A81" s="36"/>
      <c r="B81" s="37"/>
      <c r="C81" s="100"/>
      <c r="D81" s="54"/>
      <c r="E81" s="101"/>
      <c r="F81" s="36" t="s">
        <v>450</v>
      </c>
      <c r="G81" s="69"/>
      <c r="H81" s="69"/>
      <c r="I81" s="69"/>
      <c r="J81" s="36" t="s">
        <v>98</v>
      </c>
      <c r="L81" s="27" t="s">
        <v>154</v>
      </c>
    </row>
    <row r="82" spans="1:12" ht="12.75">
      <c r="A82" s="36">
        <v>41</v>
      </c>
      <c r="B82" s="37" t="s">
        <v>131</v>
      </c>
      <c r="C82" s="100">
        <v>635</v>
      </c>
      <c r="D82" s="54">
        <v>6</v>
      </c>
      <c r="E82" s="101"/>
      <c r="F82" s="36" t="s">
        <v>10</v>
      </c>
      <c r="G82" s="69">
        <v>1330</v>
      </c>
      <c r="H82" s="69">
        <v>1330</v>
      </c>
      <c r="I82" s="69">
        <v>1330</v>
      </c>
      <c r="J82" s="102" t="s">
        <v>99</v>
      </c>
      <c r="L82" s="27" t="s">
        <v>151</v>
      </c>
    </row>
    <row r="83" spans="1:12" ht="12.75">
      <c r="A83" s="36">
        <v>41</v>
      </c>
      <c r="B83" s="37" t="s">
        <v>131</v>
      </c>
      <c r="C83" s="100">
        <v>637</v>
      </c>
      <c r="D83" s="54">
        <v>12</v>
      </c>
      <c r="E83" s="101"/>
      <c r="F83" s="36" t="s">
        <v>188</v>
      </c>
      <c r="G83" s="69">
        <v>66</v>
      </c>
      <c r="H83" s="69">
        <v>66</v>
      </c>
      <c r="I83" s="69">
        <v>66</v>
      </c>
      <c r="J83" s="91" t="s">
        <v>99</v>
      </c>
      <c r="L83" s="27" t="s">
        <v>151</v>
      </c>
    </row>
    <row r="84" spans="1:12" ht="12.75">
      <c r="A84" s="36">
        <v>41</v>
      </c>
      <c r="B84" s="37" t="s">
        <v>131</v>
      </c>
      <c r="C84" s="100">
        <v>637</v>
      </c>
      <c r="D84" s="54">
        <v>35</v>
      </c>
      <c r="E84" s="101"/>
      <c r="F84" s="36" t="s">
        <v>11</v>
      </c>
      <c r="G84" s="69">
        <v>223</v>
      </c>
      <c r="H84" s="69">
        <v>223</v>
      </c>
      <c r="I84" s="69">
        <v>223</v>
      </c>
      <c r="J84" s="91" t="s">
        <v>99</v>
      </c>
      <c r="L84" s="27" t="s">
        <v>151</v>
      </c>
    </row>
    <row r="85" spans="1:12" ht="12.75" hidden="1">
      <c r="A85" s="36">
        <v>1319</v>
      </c>
      <c r="B85" s="37" t="s">
        <v>127</v>
      </c>
      <c r="C85" s="100">
        <v>632</v>
      </c>
      <c r="D85" s="54">
        <v>1</v>
      </c>
      <c r="E85" s="101"/>
      <c r="F85" s="38" t="s">
        <v>25</v>
      </c>
      <c r="G85" s="69"/>
      <c r="H85" s="69"/>
      <c r="I85" s="69"/>
      <c r="J85" s="91" t="s">
        <v>100</v>
      </c>
      <c r="L85" s="27" t="s">
        <v>151</v>
      </c>
    </row>
    <row r="86" spans="1:12" ht="12.75">
      <c r="A86" s="36">
        <v>41</v>
      </c>
      <c r="B86" s="37" t="s">
        <v>127</v>
      </c>
      <c r="C86" s="100">
        <v>620</v>
      </c>
      <c r="D86" s="54" t="s">
        <v>66</v>
      </c>
      <c r="E86" s="101"/>
      <c r="F86" s="38" t="s">
        <v>309</v>
      </c>
      <c r="G86" s="69">
        <v>0</v>
      </c>
      <c r="H86" s="69">
        <v>0</v>
      </c>
      <c r="I86" s="69">
        <v>0</v>
      </c>
      <c r="J86" s="102" t="s">
        <v>100</v>
      </c>
      <c r="L86" s="27" t="s">
        <v>151</v>
      </c>
    </row>
    <row r="87" spans="1:12" ht="12.75">
      <c r="A87" s="36">
        <v>41</v>
      </c>
      <c r="B87" s="37" t="s">
        <v>127</v>
      </c>
      <c r="C87" s="100">
        <v>632</v>
      </c>
      <c r="D87" s="54">
        <v>1</v>
      </c>
      <c r="E87" s="101"/>
      <c r="F87" s="38" t="s">
        <v>71</v>
      </c>
      <c r="G87" s="69">
        <v>650</v>
      </c>
      <c r="H87" s="69">
        <v>650</v>
      </c>
      <c r="I87" s="69">
        <v>650</v>
      </c>
      <c r="J87" s="91" t="s">
        <v>100</v>
      </c>
      <c r="L87" s="27" t="s">
        <v>151</v>
      </c>
    </row>
    <row r="88" spans="1:12" ht="12.75">
      <c r="A88" s="36">
        <v>41</v>
      </c>
      <c r="B88" s="37" t="s">
        <v>127</v>
      </c>
      <c r="C88" s="100">
        <v>632</v>
      </c>
      <c r="D88" s="54">
        <v>2</v>
      </c>
      <c r="E88" s="101"/>
      <c r="F88" s="38" t="s">
        <v>233</v>
      </c>
      <c r="G88" s="69">
        <v>500</v>
      </c>
      <c r="H88" s="69">
        <v>500</v>
      </c>
      <c r="I88" s="69">
        <v>500</v>
      </c>
      <c r="J88" s="91" t="s">
        <v>100</v>
      </c>
      <c r="L88" s="27" t="s">
        <v>151</v>
      </c>
    </row>
    <row r="89" spans="1:12" ht="12.75">
      <c r="A89" s="36">
        <v>41</v>
      </c>
      <c r="B89" s="37" t="s">
        <v>127</v>
      </c>
      <c r="C89" s="100">
        <v>632</v>
      </c>
      <c r="D89" s="54">
        <v>3</v>
      </c>
      <c r="E89" s="101"/>
      <c r="F89" s="38" t="s">
        <v>199</v>
      </c>
      <c r="G89" s="69">
        <v>10</v>
      </c>
      <c r="H89" s="69">
        <v>10</v>
      </c>
      <c r="I89" s="69">
        <v>10</v>
      </c>
      <c r="J89" s="91" t="s">
        <v>100</v>
      </c>
      <c r="L89" s="27" t="s">
        <v>151</v>
      </c>
    </row>
    <row r="90" spans="1:12" ht="12.75">
      <c r="A90" s="36">
        <v>41</v>
      </c>
      <c r="B90" s="37" t="s">
        <v>127</v>
      </c>
      <c r="C90" s="100">
        <v>633</v>
      </c>
      <c r="D90" s="54">
        <v>6</v>
      </c>
      <c r="E90" s="101"/>
      <c r="F90" s="38" t="s">
        <v>226</v>
      </c>
      <c r="G90" s="69">
        <v>100</v>
      </c>
      <c r="H90" s="69">
        <v>100</v>
      </c>
      <c r="I90" s="69">
        <v>100</v>
      </c>
      <c r="J90" s="91" t="s">
        <v>100</v>
      </c>
      <c r="L90" s="27" t="s">
        <v>151</v>
      </c>
    </row>
    <row r="91" spans="1:12" ht="12.75">
      <c r="A91" s="36">
        <v>41</v>
      </c>
      <c r="B91" s="37" t="s">
        <v>127</v>
      </c>
      <c r="C91" s="45" t="s">
        <v>213</v>
      </c>
      <c r="D91" s="54">
        <v>15</v>
      </c>
      <c r="E91" s="45"/>
      <c r="F91" s="36" t="s">
        <v>228</v>
      </c>
      <c r="G91" s="69">
        <v>300</v>
      </c>
      <c r="H91" s="69">
        <v>300</v>
      </c>
      <c r="I91" s="69">
        <v>300</v>
      </c>
      <c r="J91" s="91" t="s">
        <v>100</v>
      </c>
      <c r="L91" s="27" t="s">
        <v>151</v>
      </c>
    </row>
    <row r="92" spans="1:12" ht="12.75">
      <c r="A92" s="36">
        <v>41</v>
      </c>
      <c r="B92" s="37" t="s">
        <v>127</v>
      </c>
      <c r="C92" s="100">
        <v>635</v>
      </c>
      <c r="D92" s="54">
        <v>6</v>
      </c>
      <c r="E92" s="101"/>
      <c r="F92" s="38" t="s">
        <v>394</v>
      </c>
      <c r="G92" s="69">
        <v>100</v>
      </c>
      <c r="H92" s="69">
        <v>100</v>
      </c>
      <c r="I92" s="69">
        <v>100</v>
      </c>
      <c r="J92" s="91" t="s">
        <v>100</v>
      </c>
      <c r="L92" s="27" t="s">
        <v>151</v>
      </c>
    </row>
    <row r="93" spans="1:12" ht="12.75">
      <c r="A93" s="36">
        <v>41</v>
      </c>
      <c r="B93" s="37" t="s">
        <v>127</v>
      </c>
      <c r="C93" s="100">
        <v>635</v>
      </c>
      <c r="D93" s="54">
        <v>9</v>
      </c>
      <c r="E93" s="101"/>
      <c r="F93" s="38" t="s">
        <v>395</v>
      </c>
      <c r="G93" s="69">
        <v>200</v>
      </c>
      <c r="H93" s="69">
        <v>100</v>
      </c>
      <c r="I93" s="69">
        <v>100</v>
      </c>
      <c r="J93" s="91" t="s">
        <v>100</v>
      </c>
      <c r="L93" s="27" t="s">
        <v>151</v>
      </c>
    </row>
    <row r="94" spans="1:12" ht="12.75">
      <c r="A94" s="36">
        <v>41</v>
      </c>
      <c r="B94" s="37" t="s">
        <v>127</v>
      </c>
      <c r="C94" s="100">
        <v>636</v>
      </c>
      <c r="D94" s="54">
        <v>1</v>
      </c>
      <c r="E94" s="101"/>
      <c r="F94" s="38" t="s">
        <v>396</v>
      </c>
      <c r="G94" s="69">
        <v>67</v>
      </c>
      <c r="H94" s="69">
        <v>67</v>
      </c>
      <c r="I94" s="69">
        <v>67</v>
      </c>
      <c r="J94" s="91" t="s">
        <v>100</v>
      </c>
      <c r="L94" s="27" t="s">
        <v>151</v>
      </c>
    </row>
    <row r="95" spans="1:13" ht="12.75">
      <c r="A95" s="36">
        <v>41</v>
      </c>
      <c r="B95" s="37" t="s">
        <v>127</v>
      </c>
      <c r="C95" s="100">
        <v>637</v>
      </c>
      <c r="D95" s="54">
        <v>4</v>
      </c>
      <c r="E95" s="101"/>
      <c r="F95" s="38" t="s">
        <v>373</v>
      </c>
      <c r="G95" s="69">
        <v>130</v>
      </c>
      <c r="H95" s="69">
        <v>130</v>
      </c>
      <c r="I95" s="69">
        <v>130</v>
      </c>
      <c r="J95" s="91" t="s">
        <v>100</v>
      </c>
      <c r="L95" s="27" t="s">
        <v>151</v>
      </c>
      <c r="M95" s="50"/>
    </row>
    <row r="96" spans="1:13" ht="12.75" hidden="1">
      <c r="A96" s="64">
        <v>41</v>
      </c>
      <c r="B96" s="63" t="s">
        <v>127</v>
      </c>
      <c r="C96" s="103">
        <v>717</v>
      </c>
      <c r="D96" s="62">
        <v>1</v>
      </c>
      <c r="E96" s="109"/>
      <c r="F96" s="64" t="s">
        <v>270</v>
      </c>
      <c r="G96" s="69"/>
      <c r="H96" s="69"/>
      <c r="I96" s="69"/>
      <c r="J96" s="93" t="s">
        <v>100</v>
      </c>
      <c r="L96" s="27" t="s">
        <v>152</v>
      </c>
      <c r="M96" s="50"/>
    </row>
    <row r="97" spans="1:13" ht="12.75" hidden="1">
      <c r="A97" s="64">
        <v>43</v>
      </c>
      <c r="B97" s="63" t="s">
        <v>127</v>
      </c>
      <c r="C97" s="103">
        <v>717</v>
      </c>
      <c r="D97" s="62">
        <v>1</v>
      </c>
      <c r="E97" s="109"/>
      <c r="F97" s="64" t="s">
        <v>271</v>
      </c>
      <c r="G97" s="69"/>
      <c r="H97" s="69"/>
      <c r="I97" s="69"/>
      <c r="J97" s="93" t="s">
        <v>100</v>
      </c>
      <c r="L97" s="27" t="s">
        <v>152</v>
      </c>
      <c r="M97" s="50"/>
    </row>
    <row r="98" spans="1:13" ht="12.75" hidden="1">
      <c r="A98" s="64">
        <v>46</v>
      </c>
      <c r="B98" s="63" t="s">
        <v>127</v>
      </c>
      <c r="C98" s="103">
        <v>717</v>
      </c>
      <c r="D98" s="62">
        <v>1</v>
      </c>
      <c r="E98" s="109"/>
      <c r="F98" s="64" t="s">
        <v>272</v>
      </c>
      <c r="G98" s="69"/>
      <c r="H98" s="69"/>
      <c r="I98" s="69"/>
      <c r="J98" s="93" t="s">
        <v>100</v>
      </c>
      <c r="L98" s="27" t="s">
        <v>152</v>
      </c>
      <c r="M98" s="50"/>
    </row>
    <row r="99" spans="1:12" ht="12.75">
      <c r="A99" s="36">
        <v>41</v>
      </c>
      <c r="B99" s="37" t="s">
        <v>127</v>
      </c>
      <c r="C99" s="100">
        <v>637</v>
      </c>
      <c r="D99" s="54">
        <v>15</v>
      </c>
      <c r="E99" s="101"/>
      <c r="F99" s="38" t="s">
        <v>190</v>
      </c>
      <c r="G99" s="69">
        <v>118</v>
      </c>
      <c r="H99" s="69">
        <v>118</v>
      </c>
      <c r="I99" s="69">
        <v>118</v>
      </c>
      <c r="J99" s="91" t="s">
        <v>100</v>
      </c>
      <c r="L99" s="27" t="s">
        <v>151</v>
      </c>
    </row>
    <row r="100" spans="1:12" ht="12.75">
      <c r="A100" s="36">
        <v>41</v>
      </c>
      <c r="B100" s="37" t="s">
        <v>127</v>
      </c>
      <c r="C100" s="100">
        <v>637</v>
      </c>
      <c r="D100" s="54">
        <v>27</v>
      </c>
      <c r="E100" s="101"/>
      <c r="F100" s="38" t="s">
        <v>319</v>
      </c>
      <c r="G100" s="69">
        <v>0</v>
      </c>
      <c r="H100" s="69">
        <v>0</v>
      </c>
      <c r="I100" s="69">
        <v>0</v>
      </c>
      <c r="J100" s="91" t="s">
        <v>100</v>
      </c>
      <c r="L100" s="27" t="s">
        <v>151</v>
      </c>
    </row>
    <row r="101" spans="1:12" ht="12.75">
      <c r="A101" s="36">
        <v>41</v>
      </c>
      <c r="B101" s="37" t="s">
        <v>130</v>
      </c>
      <c r="C101" s="100">
        <v>633</v>
      </c>
      <c r="D101" s="54">
        <v>6</v>
      </c>
      <c r="E101" s="101"/>
      <c r="F101" s="36" t="s">
        <v>397</v>
      </c>
      <c r="G101" s="69">
        <v>100</v>
      </c>
      <c r="H101" s="69">
        <v>100</v>
      </c>
      <c r="I101" s="69">
        <v>100</v>
      </c>
      <c r="J101" s="102" t="s">
        <v>97</v>
      </c>
      <c r="L101" s="27" t="s">
        <v>151</v>
      </c>
    </row>
    <row r="102" spans="1:12" ht="12.75">
      <c r="A102" s="36">
        <v>41</v>
      </c>
      <c r="B102" s="37" t="s">
        <v>130</v>
      </c>
      <c r="C102" s="100">
        <v>635</v>
      </c>
      <c r="D102" s="54">
        <v>6</v>
      </c>
      <c r="E102" s="101"/>
      <c r="F102" s="36" t="s">
        <v>398</v>
      </c>
      <c r="G102" s="69">
        <v>100</v>
      </c>
      <c r="H102" s="69">
        <v>100</v>
      </c>
      <c r="I102" s="69">
        <v>100</v>
      </c>
      <c r="J102" s="91" t="s">
        <v>97</v>
      </c>
      <c r="L102" s="27" t="s">
        <v>151</v>
      </c>
    </row>
    <row r="103" spans="1:12" ht="12.75">
      <c r="A103" s="36">
        <v>41</v>
      </c>
      <c r="B103" s="37" t="s">
        <v>130</v>
      </c>
      <c r="C103" s="100">
        <v>637</v>
      </c>
      <c r="D103" s="54">
        <v>4</v>
      </c>
      <c r="E103" s="101"/>
      <c r="F103" s="36" t="s">
        <v>399</v>
      </c>
      <c r="G103" s="69">
        <v>100</v>
      </c>
      <c r="H103" s="69">
        <v>100</v>
      </c>
      <c r="I103" s="69">
        <v>100</v>
      </c>
      <c r="J103" s="91" t="s">
        <v>97</v>
      </c>
      <c r="L103" s="27" t="s">
        <v>151</v>
      </c>
    </row>
    <row r="104" spans="1:12" ht="12.75">
      <c r="A104" s="36">
        <v>111</v>
      </c>
      <c r="B104" s="37" t="s">
        <v>230</v>
      </c>
      <c r="C104" s="45" t="s">
        <v>184</v>
      </c>
      <c r="D104" s="54"/>
      <c r="E104" s="37"/>
      <c r="F104" s="36" t="s">
        <v>354</v>
      </c>
      <c r="G104" s="69">
        <v>0</v>
      </c>
      <c r="H104" s="69">
        <v>0</v>
      </c>
      <c r="I104" s="69">
        <v>0</v>
      </c>
      <c r="J104" s="102" t="s">
        <v>231</v>
      </c>
      <c r="L104" s="27" t="s">
        <v>151</v>
      </c>
    </row>
    <row r="105" spans="1:12" ht="12.75">
      <c r="A105" s="36">
        <v>111</v>
      </c>
      <c r="B105" s="37" t="s">
        <v>230</v>
      </c>
      <c r="C105" s="45" t="s">
        <v>141</v>
      </c>
      <c r="D105" s="54"/>
      <c r="E105" s="37"/>
      <c r="F105" s="36" t="s">
        <v>355</v>
      </c>
      <c r="G105" s="69">
        <v>0</v>
      </c>
      <c r="H105" s="69">
        <v>0</v>
      </c>
      <c r="I105" s="69">
        <v>0</v>
      </c>
      <c r="J105" s="91" t="s">
        <v>231</v>
      </c>
      <c r="L105" s="27" t="s">
        <v>151</v>
      </c>
    </row>
    <row r="106" spans="1:12" ht="12.75">
      <c r="A106" s="64"/>
      <c r="B106" s="63"/>
      <c r="C106" s="103"/>
      <c r="D106" s="62"/>
      <c r="E106" s="109"/>
      <c r="F106" s="64"/>
      <c r="G106" s="121"/>
      <c r="H106" s="121"/>
      <c r="I106" s="121"/>
      <c r="J106" s="91"/>
      <c r="L106" s="27" t="s">
        <v>66</v>
      </c>
    </row>
    <row r="107" spans="1:12" ht="12.75">
      <c r="A107" s="195" t="s">
        <v>12</v>
      </c>
      <c r="B107" s="196"/>
      <c r="C107" s="196"/>
      <c r="D107" s="196"/>
      <c r="E107" s="196"/>
      <c r="F107" s="197"/>
      <c r="G107" s="16">
        <f>SUM(G74:G106)</f>
        <v>10515</v>
      </c>
      <c r="H107" s="16">
        <f>SUM(H74:H106)</f>
        <v>9615</v>
      </c>
      <c r="I107" s="16">
        <f>SUM(I74:I106)</f>
        <v>9615</v>
      </c>
      <c r="J107" s="14"/>
      <c r="L107" s="27" t="s">
        <v>154</v>
      </c>
    </row>
    <row r="108" spans="1:12" ht="12.75">
      <c r="A108" s="2"/>
      <c r="B108" s="23"/>
      <c r="C108" s="34"/>
      <c r="D108" s="58"/>
      <c r="E108" s="2"/>
      <c r="F108" s="2"/>
      <c r="G108" s="120"/>
      <c r="H108" s="120"/>
      <c r="I108" s="120"/>
      <c r="J108" s="2"/>
      <c r="L108" s="27" t="s">
        <v>154</v>
      </c>
    </row>
    <row r="109" spans="1:12" ht="12.75">
      <c r="A109" s="36">
        <v>111</v>
      </c>
      <c r="B109" s="37" t="s">
        <v>132</v>
      </c>
      <c r="C109" s="100">
        <v>637</v>
      </c>
      <c r="D109" s="54">
        <v>27</v>
      </c>
      <c r="E109" s="101"/>
      <c r="F109" s="36" t="s">
        <v>356</v>
      </c>
      <c r="G109" s="69">
        <v>0</v>
      </c>
      <c r="H109" s="69">
        <v>0</v>
      </c>
      <c r="I109" s="69">
        <v>0</v>
      </c>
      <c r="J109" s="64" t="s">
        <v>101</v>
      </c>
      <c r="L109" s="27" t="s">
        <v>151</v>
      </c>
    </row>
    <row r="110" spans="1:12" s="9" customFormat="1" ht="12.75" hidden="1">
      <c r="A110" s="36">
        <v>41</v>
      </c>
      <c r="B110" s="37" t="s">
        <v>134</v>
      </c>
      <c r="C110" s="100">
        <v>633</v>
      </c>
      <c r="D110" s="54">
        <v>6</v>
      </c>
      <c r="E110" s="101"/>
      <c r="F110" s="36" t="s">
        <v>189</v>
      </c>
      <c r="G110" s="69">
        <v>0</v>
      </c>
      <c r="H110" s="69">
        <v>0</v>
      </c>
      <c r="I110" s="69">
        <v>0</v>
      </c>
      <c r="J110" s="36" t="s">
        <v>101</v>
      </c>
      <c r="K110"/>
      <c r="L110" s="27" t="s">
        <v>151</v>
      </c>
    </row>
    <row r="111" spans="1:12" s="9" customFormat="1" ht="12.75" hidden="1">
      <c r="A111" s="36"/>
      <c r="B111" s="37" t="s">
        <v>134</v>
      </c>
      <c r="C111" s="100">
        <v>633</v>
      </c>
      <c r="D111" s="54">
        <v>6</v>
      </c>
      <c r="E111" s="101"/>
      <c r="F111" s="36" t="s">
        <v>232</v>
      </c>
      <c r="G111" s="69"/>
      <c r="H111" s="69"/>
      <c r="I111" s="69"/>
      <c r="J111" s="36" t="s">
        <v>101</v>
      </c>
      <c r="K111"/>
      <c r="L111" s="27" t="s">
        <v>151</v>
      </c>
    </row>
    <row r="112" spans="1:12" s="9" customFormat="1" ht="12.75" hidden="1">
      <c r="A112" s="36">
        <v>41</v>
      </c>
      <c r="B112" s="37" t="s">
        <v>134</v>
      </c>
      <c r="C112" s="100">
        <v>633</v>
      </c>
      <c r="D112" s="54">
        <v>7</v>
      </c>
      <c r="E112" s="101"/>
      <c r="F112" s="36" t="s">
        <v>305</v>
      </c>
      <c r="G112" s="69">
        <v>0</v>
      </c>
      <c r="H112" s="69">
        <v>0</v>
      </c>
      <c r="I112" s="69">
        <v>0</v>
      </c>
      <c r="J112" s="36" t="s">
        <v>101</v>
      </c>
      <c r="K112"/>
      <c r="L112" s="27" t="s">
        <v>151</v>
      </c>
    </row>
    <row r="113" spans="1:12" ht="12.75" hidden="1">
      <c r="A113" s="36">
        <v>41</v>
      </c>
      <c r="B113" s="37" t="s">
        <v>134</v>
      </c>
      <c r="C113" s="100">
        <v>633</v>
      </c>
      <c r="D113" s="54">
        <v>10</v>
      </c>
      <c r="E113" s="101"/>
      <c r="F113" s="36" t="s">
        <v>14</v>
      </c>
      <c r="G113" s="69">
        <v>0</v>
      </c>
      <c r="H113" s="69">
        <v>0</v>
      </c>
      <c r="I113" s="69">
        <v>0</v>
      </c>
      <c r="J113" s="36" t="s">
        <v>101</v>
      </c>
      <c r="L113" s="27" t="s">
        <v>151</v>
      </c>
    </row>
    <row r="114" spans="1:12" ht="12.75" hidden="1">
      <c r="A114" s="36">
        <v>41</v>
      </c>
      <c r="B114" s="37" t="s">
        <v>134</v>
      </c>
      <c r="C114" s="100">
        <v>633</v>
      </c>
      <c r="D114" s="54">
        <v>16</v>
      </c>
      <c r="E114" s="101"/>
      <c r="F114" s="36" t="s">
        <v>15</v>
      </c>
      <c r="G114" s="69">
        <v>0</v>
      </c>
      <c r="H114" s="69">
        <v>0</v>
      </c>
      <c r="I114" s="69">
        <v>0</v>
      </c>
      <c r="J114" s="36" t="s">
        <v>101</v>
      </c>
      <c r="L114" s="27" t="s">
        <v>151</v>
      </c>
    </row>
    <row r="115" spans="1:12" ht="12.75" hidden="1">
      <c r="A115" s="36">
        <v>41</v>
      </c>
      <c r="B115" s="37" t="s">
        <v>134</v>
      </c>
      <c r="C115" s="45" t="s">
        <v>219</v>
      </c>
      <c r="D115" s="54">
        <v>1</v>
      </c>
      <c r="E115" s="37"/>
      <c r="F115" s="36" t="s">
        <v>401</v>
      </c>
      <c r="G115" s="69">
        <v>0</v>
      </c>
      <c r="H115" s="69">
        <v>0</v>
      </c>
      <c r="I115" s="69">
        <v>0</v>
      </c>
      <c r="J115" s="36" t="s">
        <v>101</v>
      </c>
      <c r="L115" s="27" t="s">
        <v>151</v>
      </c>
    </row>
    <row r="116" spans="1:12" ht="12.75" hidden="1">
      <c r="A116" s="36">
        <v>41</v>
      </c>
      <c r="B116" s="37" t="s">
        <v>134</v>
      </c>
      <c r="C116" s="45" t="s">
        <v>219</v>
      </c>
      <c r="D116" s="54">
        <v>2</v>
      </c>
      <c r="E116" s="37"/>
      <c r="F116" s="36" t="s">
        <v>16</v>
      </c>
      <c r="G116" s="69">
        <v>0</v>
      </c>
      <c r="H116" s="69">
        <v>0</v>
      </c>
      <c r="I116" s="69">
        <v>0</v>
      </c>
      <c r="J116" s="36" t="s">
        <v>101</v>
      </c>
      <c r="L116" s="27" t="s">
        <v>151</v>
      </c>
    </row>
    <row r="117" spans="1:12" ht="12.75">
      <c r="A117" s="36">
        <v>41</v>
      </c>
      <c r="B117" s="37" t="s">
        <v>134</v>
      </c>
      <c r="C117" s="45" t="s">
        <v>219</v>
      </c>
      <c r="D117" s="54">
        <v>3</v>
      </c>
      <c r="E117" s="37"/>
      <c r="F117" s="36" t="s">
        <v>88</v>
      </c>
      <c r="G117" s="69">
        <v>190</v>
      </c>
      <c r="H117" s="69">
        <v>190</v>
      </c>
      <c r="I117" s="69">
        <v>190</v>
      </c>
      <c r="J117" s="36" t="s">
        <v>101</v>
      </c>
      <c r="L117" s="27" t="s">
        <v>151</v>
      </c>
    </row>
    <row r="118" spans="1:12" ht="12.75" hidden="1">
      <c r="A118" s="36">
        <v>41</v>
      </c>
      <c r="B118" s="37" t="s">
        <v>134</v>
      </c>
      <c r="C118" s="45" t="s">
        <v>214</v>
      </c>
      <c r="D118" s="54">
        <v>7</v>
      </c>
      <c r="E118" s="37"/>
      <c r="F118" s="36" t="s">
        <v>17</v>
      </c>
      <c r="G118" s="69">
        <v>0</v>
      </c>
      <c r="H118" s="69">
        <v>0</v>
      </c>
      <c r="I118" s="69">
        <v>0</v>
      </c>
      <c r="J118" s="36" t="s">
        <v>101</v>
      </c>
      <c r="L118" s="27" t="s">
        <v>151</v>
      </c>
    </row>
    <row r="119" spans="1:12" ht="12.75">
      <c r="A119" s="36">
        <v>41</v>
      </c>
      <c r="B119" s="37" t="s">
        <v>134</v>
      </c>
      <c r="C119" s="45" t="s">
        <v>211</v>
      </c>
      <c r="D119" s="54">
        <v>2</v>
      </c>
      <c r="E119" s="37"/>
      <c r="F119" s="36" t="s">
        <v>421</v>
      </c>
      <c r="G119" s="69">
        <v>4000</v>
      </c>
      <c r="H119" s="69">
        <v>800</v>
      </c>
      <c r="I119" s="69">
        <v>800</v>
      </c>
      <c r="J119" s="36" t="s">
        <v>101</v>
      </c>
      <c r="L119" s="27" t="s">
        <v>151</v>
      </c>
    </row>
    <row r="120" spans="1:12" ht="12.75">
      <c r="A120" s="45" t="s">
        <v>291</v>
      </c>
      <c r="B120" s="37" t="s">
        <v>133</v>
      </c>
      <c r="C120" s="45" t="s">
        <v>214</v>
      </c>
      <c r="D120" s="54">
        <v>4</v>
      </c>
      <c r="E120" s="37"/>
      <c r="F120" s="36" t="s">
        <v>400</v>
      </c>
      <c r="G120" s="69">
        <v>200</v>
      </c>
      <c r="H120" s="69">
        <v>200</v>
      </c>
      <c r="I120" s="69">
        <v>200</v>
      </c>
      <c r="J120" s="64" t="s">
        <v>102</v>
      </c>
      <c r="L120" s="27" t="s">
        <v>151</v>
      </c>
    </row>
    <row r="121" spans="1:12" ht="12.75">
      <c r="A121" s="195" t="s">
        <v>18</v>
      </c>
      <c r="B121" s="196"/>
      <c r="C121" s="196"/>
      <c r="D121" s="196"/>
      <c r="E121" s="196"/>
      <c r="F121" s="197"/>
      <c r="G121" s="16">
        <f>SUM(G109:G120)</f>
        <v>4390</v>
      </c>
      <c r="H121" s="16">
        <f>SUM(H109:H120)</f>
        <v>1190</v>
      </c>
      <c r="I121" s="16">
        <f>SUM(I109:I120)</f>
        <v>1190</v>
      </c>
      <c r="J121" s="131" t="s">
        <v>66</v>
      </c>
      <c r="K121" s="9"/>
      <c r="L121" s="92" t="s">
        <v>154</v>
      </c>
    </row>
    <row r="122" spans="1:12" ht="12.75">
      <c r="A122" s="2"/>
      <c r="B122" s="23"/>
      <c r="C122" s="34"/>
      <c r="D122" s="58"/>
      <c r="E122" s="2"/>
      <c r="F122" s="2"/>
      <c r="G122" s="120"/>
      <c r="H122" s="120"/>
      <c r="I122" s="120"/>
      <c r="J122" s="2"/>
      <c r="L122" s="27" t="s">
        <v>154</v>
      </c>
    </row>
    <row r="123" spans="1:12" ht="12.75">
      <c r="A123" s="36">
        <v>41</v>
      </c>
      <c r="B123" s="37" t="s">
        <v>135</v>
      </c>
      <c r="C123" s="45" t="s">
        <v>236</v>
      </c>
      <c r="D123" s="54" t="s">
        <v>66</v>
      </c>
      <c r="E123" s="37"/>
      <c r="F123" s="110" t="s">
        <v>282</v>
      </c>
      <c r="G123" s="69">
        <v>180</v>
      </c>
      <c r="H123" s="69">
        <v>240</v>
      </c>
      <c r="I123" s="69">
        <v>0</v>
      </c>
      <c r="J123" s="64" t="s">
        <v>103</v>
      </c>
      <c r="L123" s="27" t="s">
        <v>151</v>
      </c>
    </row>
    <row r="124" spans="1:12" ht="12.75">
      <c r="A124" s="36">
        <v>41</v>
      </c>
      <c r="B124" s="37" t="s">
        <v>135</v>
      </c>
      <c r="C124" s="45" t="s">
        <v>213</v>
      </c>
      <c r="D124" s="54">
        <v>4</v>
      </c>
      <c r="E124" s="37"/>
      <c r="F124" s="36" t="s">
        <v>385</v>
      </c>
      <c r="G124" s="69">
        <v>700</v>
      </c>
      <c r="H124" s="69">
        <v>700</v>
      </c>
      <c r="I124" s="69">
        <v>700</v>
      </c>
      <c r="J124" s="36" t="s">
        <v>103</v>
      </c>
      <c r="L124" s="27" t="s">
        <v>151</v>
      </c>
    </row>
    <row r="125" spans="1:12" ht="12.75" hidden="1">
      <c r="A125" s="36">
        <v>41</v>
      </c>
      <c r="B125" s="37" t="s">
        <v>135</v>
      </c>
      <c r="C125" s="45" t="s">
        <v>213</v>
      </c>
      <c r="D125" s="54">
        <v>4</v>
      </c>
      <c r="E125" s="37"/>
      <c r="F125" s="36" t="s">
        <v>384</v>
      </c>
      <c r="G125" s="69">
        <v>0</v>
      </c>
      <c r="H125" s="69">
        <v>0</v>
      </c>
      <c r="I125" s="69">
        <v>0</v>
      </c>
      <c r="J125" s="36" t="s">
        <v>103</v>
      </c>
      <c r="L125" s="27" t="s">
        <v>151</v>
      </c>
    </row>
    <row r="126" spans="1:12" ht="12.75">
      <c r="A126" s="36">
        <v>71</v>
      </c>
      <c r="B126" s="37" t="s">
        <v>135</v>
      </c>
      <c r="C126" s="45" t="s">
        <v>213</v>
      </c>
      <c r="D126" s="54">
        <v>4</v>
      </c>
      <c r="E126" s="37"/>
      <c r="F126" s="36" t="s">
        <v>68</v>
      </c>
      <c r="G126" s="69">
        <v>0</v>
      </c>
      <c r="H126" s="69">
        <v>0</v>
      </c>
      <c r="I126" s="69">
        <v>0</v>
      </c>
      <c r="J126" s="36" t="s">
        <v>103</v>
      </c>
      <c r="L126" s="27" t="s">
        <v>151</v>
      </c>
    </row>
    <row r="127" spans="1:12" ht="12.75">
      <c r="A127" s="36">
        <v>41</v>
      </c>
      <c r="B127" s="37" t="s">
        <v>135</v>
      </c>
      <c r="C127" s="45" t="s">
        <v>214</v>
      </c>
      <c r="D127" s="54">
        <v>4</v>
      </c>
      <c r="E127" s="37"/>
      <c r="F127" s="36" t="s">
        <v>19</v>
      </c>
      <c r="G127" s="69">
        <v>36850</v>
      </c>
      <c r="H127" s="69">
        <v>36850</v>
      </c>
      <c r="I127" s="69">
        <v>36850</v>
      </c>
      <c r="J127" s="36" t="s">
        <v>103</v>
      </c>
      <c r="L127" s="27" t="s">
        <v>151</v>
      </c>
    </row>
    <row r="128" spans="1:12" ht="12.75">
      <c r="A128" s="36">
        <v>41</v>
      </c>
      <c r="B128" s="37" t="s">
        <v>135</v>
      </c>
      <c r="C128" s="45" t="s">
        <v>214</v>
      </c>
      <c r="D128" s="54">
        <v>5</v>
      </c>
      <c r="E128" s="37"/>
      <c r="F128" s="36" t="s">
        <v>425</v>
      </c>
      <c r="G128" s="69">
        <v>3000</v>
      </c>
      <c r="H128" s="69">
        <v>0</v>
      </c>
      <c r="I128" s="69">
        <v>200</v>
      </c>
      <c r="J128" s="36" t="s">
        <v>103</v>
      </c>
      <c r="L128" s="27" t="s">
        <v>151</v>
      </c>
    </row>
    <row r="129" spans="1:12" ht="12.75">
      <c r="A129" s="143" t="s">
        <v>409</v>
      </c>
      <c r="B129" s="144" t="s">
        <v>135</v>
      </c>
      <c r="C129" s="145" t="s">
        <v>198</v>
      </c>
      <c r="D129" s="146"/>
      <c r="E129" s="144"/>
      <c r="F129" s="148" t="s">
        <v>386</v>
      </c>
      <c r="G129" s="130">
        <v>520</v>
      </c>
      <c r="H129" s="130">
        <v>0</v>
      </c>
      <c r="I129" s="130">
        <v>0</v>
      </c>
      <c r="J129" s="148" t="s">
        <v>103</v>
      </c>
      <c r="L129" s="92" t="s">
        <v>152</v>
      </c>
    </row>
    <row r="130" spans="1:12" ht="12.75">
      <c r="A130" s="143" t="s">
        <v>409</v>
      </c>
      <c r="B130" s="144" t="s">
        <v>135</v>
      </c>
      <c r="C130" s="145" t="s">
        <v>221</v>
      </c>
      <c r="D130" s="146">
        <v>1</v>
      </c>
      <c r="E130" s="144" t="s">
        <v>222</v>
      </c>
      <c r="F130" s="148" t="s">
        <v>402</v>
      </c>
      <c r="G130" s="130">
        <v>0</v>
      </c>
      <c r="H130" s="130">
        <v>17000</v>
      </c>
      <c r="I130" s="130">
        <v>0</v>
      </c>
      <c r="J130" s="148" t="s">
        <v>103</v>
      </c>
      <c r="K130" s="9"/>
      <c r="L130" s="92" t="s">
        <v>152</v>
      </c>
    </row>
    <row r="131" spans="1:12" ht="12.75">
      <c r="A131" s="36">
        <v>41</v>
      </c>
      <c r="B131" s="37" t="s">
        <v>135</v>
      </c>
      <c r="C131" s="45" t="s">
        <v>214</v>
      </c>
      <c r="D131" s="54">
        <v>27</v>
      </c>
      <c r="E131" s="37"/>
      <c r="F131" s="36" t="s">
        <v>422</v>
      </c>
      <c r="G131" s="69">
        <v>0</v>
      </c>
      <c r="H131" s="69">
        <v>700</v>
      </c>
      <c r="I131" s="69">
        <v>0</v>
      </c>
      <c r="J131" s="36" t="s">
        <v>103</v>
      </c>
      <c r="L131" s="27" t="s">
        <v>151</v>
      </c>
    </row>
    <row r="132" spans="1:12" ht="12.75">
      <c r="A132" s="195" t="s">
        <v>20</v>
      </c>
      <c r="B132" s="196"/>
      <c r="C132" s="196"/>
      <c r="D132" s="196"/>
      <c r="E132" s="196"/>
      <c r="F132" s="197"/>
      <c r="G132" s="16">
        <f>SUM(G123:G131)</f>
        <v>41250</v>
      </c>
      <c r="H132" s="16">
        <f>SUM(H123:H131)</f>
        <v>55490</v>
      </c>
      <c r="I132" s="16">
        <f>SUM(I123:I131)</f>
        <v>37750</v>
      </c>
      <c r="J132" s="14"/>
      <c r="L132" s="27" t="s">
        <v>154</v>
      </c>
    </row>
    <row r="133" spans="1:12" ht="12.75">
      <c r="A133" s="2"/>
      <c r="B133" s="23"/>
      <c r="C133" s="34"/>
      <c r="D133" s="58"/>
      <c r="E133" s="2"/>
      <c r="F133" s="2"/>
      <c r="G133" s="120"/>
      <c r="H133" s="120"/>
      <c r="I133" s="120"/>
      <c r="J133" s="2"/>
      <c r="L133" s="27" t="s">
        <v>154</v>
      </c>
    </row>
    <row r="134" spans="1:12" ht="12.75" hidden="1">
      <c r="A134" s="36">
        <v>41</v>
      </c>
      <c r="B134" s="37" t="s">
        <v>310</v>
      </c>
      <c r="C134" s="45" t="s">
        <v>236</v>
      </c>
      <c r="D134" s="54"/>
      <c r="E134" s="37"/>
      <c r="F134" s="36" t="s">
        <v>311</v>
      </c>
      <c r="G134" s="69">
        <v>0</v>
      </c>
      <c r="H134" s="69">
        <v>0</v>
      </c>
      <c r="I134" s="69">
        <v>0</v>
      </c>
      <c r="J134" s="91" t="s">
        <v>104</v>
      </c>
      <c r="L134" s="27" t="s">
        <v>151</v>
      </c>
    </row>
    <row r="135" spans="1:12" ht="12.75">
      <c r="A135" s="36">
        <v>41</v>
      </c>
      <c r="B135" s="37" t="s">
        <v>136</v>
      </c>
      <c r="C135" s="45" t="s">
        <v>213</v>
      </c>
      <c r="D135" s="54">
        <v>6</v>
      </c>
      <c r="E135" s="37"/>
      <c r="F135" s="36" t="s">
        <v>189</v>
      </c>
      <c r="G135" s="69">
        <v>660</v>
      </c>
      <c r="H135" s="69">
        <v>660</v>
      </c>
      <c r="I135" s="69">
        <v>660</v>
      </c>
      <c r="J135" s="36" t="s">
        <v>104</v>
      </c>
      <c r="L135" s="27" t="s">
        <v>151</v>
      </c>
    </row>
    <row r="136" spans="1:12" ht="12.75">
      <c r="A136" s="36">
        <v>41</v>
      </c>
      <c r="B136" s="37" t="s">
        <v>136</v>
      </c>
      <c r="C136" s="45" t="s">
        <v>220</v>
      </c>
      <c r="D136" s="54">
        <v>6</v>
      </c>
      <c r="E136" s="37"/>
      <c r="F136" s="36" t="s">
        <v>235</v>
      </c>
      <c r="G136" s="69">
        <v>1000</v>
      </c>
      <c r="H136" s="69">
        <v>1000</v>
      </c>
      <c r="I136" s="69">
        <v>1000</v>
      </c>
      <c r="J136" s="36" t="s">
        <v>104</v>
      </c>
      <c r="L136" s="27" t="s">
        <v>151</v>
      </c>
    </row>
    <row r="137" spans="1:12" ht="12.75" hidden="1">
      <c r="A137" s="36">
        <v>41</v>
      </c>
      <c r="B137" s="37" t="s">
        <v>136</v>
      </c>
      <c r="C137" s="45" t="s">
        <v>214</v>
      </c>
      <c r="D137" s="54">
        <v>27</v>
      </c>
      <c r="E137" s="37"/>
      <c r="F137" s="36" t="s">
        <v>357</v>
      </c>
      <c r="G137" s="69">
        <v>0</v>
      </c>
      <c r="H137" s="69">
        <v>0</v>
      </c>
      <c r="I137" s="69">
        <v>0</v>
      </c>
      <c r="J137" s="36" t="s">
        <v>104</v>
      </c>
      <c r="L137" s="27" t="s">
        <v>151</v>
      </c>
    </row>
    <row r="138" spans="1:12" ht="12.75">
      <c r="A138" s="36">
        <v>41</v>
      </c>
      <c r="B138" s="37" t="s">
        <v>130</v>
      </c>
      <c r="C138" s="45" t="s">
        <v>220</v>
      </c>
      <c r="D138" s="54">
        <v>6</v>
      </c>
      <c r="E138" s="37"/>
      <c r="F138" s="36" t="s">
        <v>249</v>
      </c>
      <c r="G138" s="69">
        <v>100</v>
      </c>
      <c r="H138" s="69">
        <v>100</v>
      </c>
      <c r="I138" s="69">
        <v>100</v>
      </c>
      <c r="J138" s="64" t="s">
        <v>105</v>
      </c>
      <c r="L138" s="27" t="s">
        <v>151</v>
      </c>
    </row>
    <row r="139" spans="1:12" ht="12.75" hidden="1">
      <c r="A139" s="36">
        <v>41</v>
      </c>
      <c r="B139" s="37" t="s">
        <v>136</v>
      </c>
      <c r="C139" s="45" t="s">
        <v>214</v>
      </c>
      <c r="D139" s="54">
        <v>4</v>
      </c>
      <c r="E139" s="37"/>
      <c r="F139" s="36" t="s">
        <v>237</v>
      </c>
      <c r="G139" s="69">
        <v>0</v>
      </c>
      <c r="H139" s="69">
        <v>0</v>
      </c>
      <c r="I139" s="69">
        <v>0</v>
      </c>
      <c r="J139" s="36" t="s">
        <v>105</v>
      </c>
      <c r="L139" s="27" t="s">
        <v>151</v>
      </c>
    </row>
    <row r="140" spans="1:12" ht="12.75">
      <c r="A140" s="36">
        <v>41</v>
      </c>
      <c r="B140" s="37" t="s">
        <v>136</v>
      </c>
      <c r="C140" s="45" t="s">
        <v>214</v>
      </c>
      <c r="D140" s="54">
        <v>5</v>
      </c>
      <c r="E140" s="37"/>
      <c r="F140" s="36" t="s">
        <v>281</v>
      </c>
      <c r="G140" s="69">
        <v>200</v>
      </c>
      <c r="H140" s="69">
        <v>200</v>
      </c>
      <c r="I140" s="69">
        <v>200</v>
      </c>
      <c r="J140" s="36" t="s">
        <v>105</v>
      </c>
      <c r="L140" s="27" t="s">
        <v>151</v>
      </c>
    </row>
    <row r="141" spans="1:12" ht="12.75" hidden="1">
      <c r="A141" s="36">
        <v>41</v>
      </c>
      <c r="B141" s="37" t="s">
        <v>136</v>
      </c>
      <c r="C141" s="45" t="s">
        <v>214</v>
      </c>
      <c r="D141" s="54">
        <v>2</v>
      </c>
      <c r="E141" s="37"/>
      <c r="F141" s="36" t="s">
        <v>273</v>
      </c>
      <c r="G141" s="70"/>
      <c r="H141" s="70"/>
      <c r="I141" s="70"/>
      <c r="J141" s="36" t="s">
        <v>105</v>
      </c>
      <c r="L141" s="27" t="s">
        <v>151</v>
      </c>
    </row>
    <row r="142" spans="1:12" ht="15" customHeight="1" hidden="1">
      <c r="A142" s="38">
        <v>41</v>
      </c>
      <c r="B142" s="37" t="s">
        <v>197</v>
      </c>
      <c r="C142" s="56" t="s">
        <v>223</v>
      </c>
      <c r="D142" s="59">
        <v>2</v>
      </c>
      <c r="E142" s="39"/>
      <c r="F142" s="38" t="s">
        <v>195</v>
      </c>
      <c r="G142" s="70"/>
      <c r="H142" s="70"/>
      <c r="I142" s="70"/>
      <c r="J142" s="36" t="s">
        <v>105</v>
      </c>
      <c r="L142" s="27" t="s">
        <v>151</v>
      </c>
    </row>
    <row r="143" spans="1:12" ht="15" customHeight="1" hidden="1">
      <c r="A143" s="38">
        <v>41</v>
      </c>
      <c r="B143" s="39" t="s">
        <v>150</v>
      </c>
      <c r="C143" s="56" t="s">
        <v>214</v>
      </c>
      <c r="D143" s="59">
        <v>12</v>
      </c>
      <c r="E143" s="39"/>
      <c r="F143" s="38" t="s">
        <v>339</v>
      </c>
      <c r="G143" s="70"/>
      <c r="H143" s="70"/>
      <c r="I143" s="70"/>
      <c r="J143" s="89" t="s">
        <v>105</v>
      </c>
      <c r="L143" s="27" t="s">
        <v>151</v>
      </c>
    </row>
    <row r="144" spans="1:12" ht="15" customHeight="1" hidden="1">
      <c r="A144" s="38">
        <v>41</v>
      </c>
      <c r="B144" s="39" t="s">
        <v>150</v>
      </c>
      <c r="C144" s="56" t="s">
        <v>214</v>
      </c>
      <c r="D144" s="59">
        <v>27</v>
      </c>
      <c r="E144" s="39"/>
      <c r="F144" s="38" t="s">
        <v>340</v>
      </c>
      <c r="G144" s="70"/>
      <c r="H144" s="70"/>
      <c r="I144" s="70"/>
      <c r="J144" s="89" t="s">
        <v>105</v>
      </c>
      <c r="L144" s="27" t="s">
        <v>151</v>
      </c>
    </row>
    <row r="145" spans="1:12" ht="15" customHeight="1" hidden="1">
      <c r="A145" s="38">
        <v>1151</v>
      </c>
      <c r="B145" s="37" t="s">
        <v>136</v>
      </c>
      <c r="C145" s="61" t="s">
        <v>221</v>
      </c>
      <c r="D145" s="62">
        <v>1</v>
      </c>
      <c r="E145" s="63" t="s">
        <v>66</v>
      </c>
      <c r="F145" s="64" t="s">
        <v>275</v>
      </c>
      <c r="G145" s="72"/>
      <c r="H145" s="72"/>
      <c r="I145" s="72"/>
      <c r="J145" s="36" t="s">
        <v>105</v>
      </c>
      <c r="L145" s="27" t="s">
        <v>152</v>
      </c>
    </row>
    <row r="146" spans="1:12" ht="15" customHeight="1" hidden="1">
      <c r="A146" s="38">
        <v>1152</v>
      </c>
      <c r="B146" s="37" t="s">
        <v>136</v>
      </c>
      <c r="C146" s="61" t="s">
        <v>221</v>
      </c>
      <c r="D146" s="62">
        <v>1</v>
      </c>
      <c r="E146" s="63" t="s">
        <v>66</v>
      </c>
      <c r="F146" s="64" t="s">
        <v>274</v>
      </c>
      <c r="G146" s="72"/>
      <c r="H146" s="72"/>
      <c r="I146" s="72"/>
      <c r="J146" s="36" t="s">
        <v>105</v>
      </c>
      <c r="L146" s="27" t="s">
        <v>152</v>
      </c>
    </row>
    <row r="147" spans="1:12" ht="15" customHeight="1" hidden="1">
      <c r="A147" s="111" t="s">
        <v>244</v>
      </c>
      <c r="B147" s="37" t="s">
        <v>136</v>
      </c>
      <c r="C147" s="61" t="s">
        <v>221</v>
      </c>
      <c r="D147" s="62">
        <v>1</v>
      </c>
      <c r="E147" s="63" t="s">
        <v>66</v>
      </c>
      <c r="F147" s="64" t="s">
        <v>242</v>
      </c>
      <c r="G147" s="72"/>
      <c r="H147" s="72"/>
      <c r="I147" s="72"/>
      <c r="J147" s="36" t="s">
        <v>105</v>
      </c>
      <c r="L147" s="27" t="s">
        <v>152</v>
      </c>
    </row>
    <row r="148" spans="1:12" ht="15" customHeight="1" hidden="1">
      <c r="A148" s="38">
        <v>1151</v>
      </c>
      <c r="B148" s="37" t="s">
        <v>136</v>
      </c>
      <c r="C148" s="61" t="s">
        <v>221</v>
      </c>
      <c r="D148" s="62">
        <v>2</v>
      </c>
      <c r="E148" s="63"/>
      <c r="F148" s="64" t="s">
        <v>277</v>
      </c>
      <c r="G148" s="72"/>
      <c r="H148" s="72"/>
      <c r="I148" s="72"/>
      <c r="J148" s="36" t="s">
        <v>105</v>
      </c>
      <c r="L148" s="27" t="s">
        <v>152</v>
      </c>
    </row>
    <row r="149" spans="1:12" ht="15" customHeight="1" hidden="1">
      <c r="A149" s="38">
        <v>1152</v>
      </c>
      <c r="B149" s="37" t="s">
        <v>136</v>
      </c>
      <c r="C149" s="61" t="s">
        <v>221</v>
      </c>
      <c r="D149" s="62">
        <v>2</v>
      </c>
      <c r="E149" s="63" t="s">
        <v>66</v>
      </c>
      <c r="F149" s="64" t="s">
        <v>276</v>
      </c>
      <c r="G149" s="72"/>
      <c r="H149" s="72"/>
      <c r="I149" s="72"/>
      <c r="J149" s="36" t="s">
        <v>105</v>
      </c>
      <c r="L149" s="27" t="s">
        <v>152</v>
      </c>
    </row>
    <row r="150" spans="1:12" ht="15" customHeight="1" hidden="1">
      <c r="A150" s="111" t="s">
        <v>244</v>
      </c>
      <c r="B150" s="37" t="s">
        <v>136</v>
      </c>
      <c r="C150" s="61" t="s">
        <v>221</v>
      </c>
      <c r="D150" s="62">
        <v>2</v>
      </c>
      <c r="E150" s="63" t="s">
        <v>66</v>
      </c>
      <c r="F150" s="64" t="s">
        <v>278</v>
      </c>
      <c r="G150" s="72"/>
      <c r="H150" s="72"/>
      <c r="I150" s="72"/>
      <c r="J150" s="36" t="s">
        <v>105</v>
      </c>
      <c r="L150" s="27" t="s">
        <v>152</v>
      </c>
    </row>
    <row r="151" spans="1:12" ht="15" customHeight="1" hidden="1">
      <c r="A151" s="38">
        <v>41</v>
      </c>
      <c r="B151" s="37" t="s">
        <v>136</v>
      </c>
      <c r="C151" s="61" t="s">
        <v>221</v>
      </c>
      <c r="D151" s="62">
        <v>1</v>
      </c>
      <c r="E151" s="63" t="s">
        <v>222</v>
      </c>
      <c r="F151" s="64" t="s">
        <v>243</v>
      </c>
      <c r="G151" s="72"/>
      <c r="H151" s="72"/>
      <c r="I151" s="72"/>
      <c r="J151" s="36" t="s">
        <v>105</v>
      </c>
      <c r="L151" s="27" t="s">
        <v>152</v>
      </c>
    </row>
    <row r="152" spans="1:12" ht="15" customHeight="1" hidden="1">
      <c r="A152" s="38">
        <v>41</v>
      </c>
      <c r="B152" s="37" t="s">
        <v>136</v>
      </c>
      <c r="C152" s="61" t="s">
        <v>221</v>
      </c>
      <c r="D152" s="62">
        <v>2</v>
      </c>
      <c r="E152" s="63" t="s">
        <v>222</v>
      </c>
      <c r="F152" s="64" t="s">
        <v>246</v>
      </c>
      <c r="G152" s="72"/>
      <c r="H152" s="72"/>
      <c r="I152" s="72"/>
      <c r="J152" s="36" t="s">
        <v>105</v>
      </c>
      <c r="L152" s="27" t="s">
        <v>152</v>
      </c>
    </row>
    <row r="153" spans="1:12" ht="15" customHeight="1" hidden="1">
      <c r="A153" s="38">
        <v>41</v>
      </c>
      <c r="B153" s="37" t="s">
        <v>136</v>
      </c>
      <c r="C153" s="61" t="s">
        <v>221</v>
      </c>
      <c r="D153" s="62">
        <v>1</v>
      </c>
      <c r="E153" s="63" t="s">
        <v>66</v>
      </c>
      <c r="F153" s="64" t="s">
        <v>245</v>
      </c>
      <c r="G153" s="72"/>
      <c r="H153" s="72"/>
      <c r="I153" s="72"/>
      <c r="J153" s="36" t="s">
        <v>105</v>
      </c>
      <c r="L153" s="27" t="s">
        <v>152</v>
      </c>
    </row>
    <row r="154" spans="1:12" ht="15" customHeight="1" hidden="1">
      <c r="A154" s="38">
        <v>41</v>
      </c>
      <c r="B154" s="37" t="s">
        <v>136</v>
      </c>
      <c r="C154" s="61" t="s">
        <v>221</v>
      </c>
      <c r="D154" s="62">
        <v>1</v>
      </c>
      <c r="E154" s="63" t="s">
        <v>248</v>
      </c>
      <c r="F154" s="64" t="s">
        <v>247</v>
      </c>
      <c r="G154" s="72"/>
      <c r="H154" s="72"/>
      <c r="I154" s="72"/>
      <c r="J154" s="36" t="s">
        <v>105</v>
      </c>
      <c r="L154" s="27" t="s">
        <v>152</v>
      </c>
    </row>
    <row r="155" spans="1:12" ht="15" customHeight="1" hidden="1">
      <c r="A155" s="38">
        <v>41</v>
      </c>
      <c r="B155" s="37" t="s">
        <v>136</v>
      </c>
      <c r="C155" s="61" t="s">
        <v>221</v>
      </c>
      <c r="D155" s="62">
        <v>2</v>
      </c>
      <c r="E155" s="63" t="s">
        <v>248</v>
      </c>
      <c r="F155" s="64" t="s">
        <v>247</v>
      </c>
      <c r="G155" s="72"/>
      <c r="H155" s="72"/>
      <c r="I155" s="72"/>
      <c r="J155" s="36" t="s">
        <v>105</v>
      </c>
      <c r="L155" s="27" t="s">
        <v>152</v>
      </c>
    </row>
    <row r="156" spans="1:12" ht="15" customHeight="1" hidden="1">
      <c r="A156" s="38">
        <v>41</v>
      </c>
      <c r="B156" s="39" t="s">
        <v>197</v>
      </c>
      <c r="C156" s="56" t="s">
        <v>224</v>
      </c>
      <c r="D156" s="59">
        <v>5</v>
      </c>
      <c r="E156" s="39"/>
      <c r="F156" s="38" t="s">
        <v>196</v>
      </c>
      <c r="G156" s="70"/>
      <c r="H156" s="70"/>
      <c r="I156" s="70"/>
      <c r="J156" s="90" t="s">
        <v>105</v>
      </c>
      <c r="L156" s="27" t="s">
        <v>153</v>
      </c>
    </row>
    <row r="157" spans="1:12" ht="15" customHeight="1">
      <c r="A157" s="38">
        <v>41</v>
      </c>
      <c r="B157" s="39" t="s">
        <v>136</v>
      </c>
      <c r="C157" s="56" t="s">
        <v>214</v>
      </c>
      <c r="D157" s="59">
        <v>15</v>
      </c>
      <c r="E157" s="39"/>
      <c r="F157" s="38" t="s">
        <v>424</v>
      </c>
      <c r="G157" s="69">
        <v>1100</v>
      </c>
      <c r="H157" s="69">
        <v>1100</v>
      </c>
      <c r="I157" s="69">
        <v>1100</v>
      </c>
      <c r="J157" s="36" t="s">
        <v>105</v>
      </c>
      <c r="L157" s="27"/>
    </row>
    <row r="158" spans="1:12" ht="15" customHeight="1">
      <c r="A158" s="143" t="s">
        <v>409</v>
      </c>
      <c r="B158" s="144" t="s">
        <v>310</v>
      </c>
      <c r="C158" s="145" t="s">
        <v>221</v>
      </c>
      <c r="D158" s="146">
        <v>2</v>
      </c>
      <c r="E158" s="144"/>
      <c r="F158" s="148" t="s">
        <v>403</v>
      </c>
      <c r="G158" s="130">
        <v>0</v>
      </c>
      <c r="H158" s="130">
        <v>0</v>
      </c>
      <c r="I158" s="130">
        <v>38870</v>
      </c>
      <c r="J158" s="149" t="s">
        <v>105</v>
      </c>
      <c r="K158" s="9"/>
      <c r="L158" s="92" t="s">
        <v>152</v>
      </c>
    </row>
    <row r="159" spans="1:12" ht="15" customHeight="1">
      <c r="A159" s="36">
        <v>41</v>
      </c>
      <c r="B159" s="37" t="s">
        <v>136</v>
      </c>
      <c r="C159" s="45" t="s">
        <v>236</v>
      </c>
      <c r="D159" s="54" t="s">
        <v>66</v>
      </c>
      <c r="E159" s="37"/>
      <c r="F159" s="36" t="s">
        <v>320</v>
      </c>
      <c r="G159" s="69">
        <v>0</v>
      </c>
      <c r="H159" s="69">
        <v>700</v>
      </c>
      <c r="I159" s="69">
        <v>0</v>
      </c>
      <c r="J159" s="64" t="s">
        <v>106</v>
      </c>
      <c r="L159" s="27" t="s">
        <v>151</v>
      </c>
    </row>
    <row r="160" spans="1:12" ht="12.75" hidden="1">
      <c r="A160" s="38">
        <v>41</v>
      </c>
      <c r="B160" s="37" t="s">
        <v>136</v>
      </c>
      <c r="C160" s="61" t="s">
        <v>221</v>
      </c>
      <c r="D160" s="62">
        <v>1</v>
      </c>
      <c r="E160" s="63" t="s">
        <v>222</v>
      </c>
      <c r="F160" s="64" t="s">
        <v>227</v>
      </c>
      <c r="G160" s="71"/>
      <c r="H160" s="71"/>
      <c r="I160" s="71"/>
      <c r="J160" s="36" t="s">
        <v>106</v>
      </c>
      <c r="L160" s="92" t="s">
        <v>152</v>
      </c>
    </row>
    <row r="161" spans="1:12" ht="12.75">
      <c r="A161" s="111">
        <v>41</v>
      </c>
      <c r="B161" s="37" t="s">
        <v>136</v>
      </c>
      <c r="C161" s="56" t="s">
        <v>214</v>
      </c>
      <c r="D161" s="59">
        <v>27</v>
      </c>
      <c r="E161" s="39"/>
      <c r="F161" s="36" t="s">
        <v>432</v>
      </c>
      <c r="G161" s="69">
        <v>0</v>
      </c>
      <c r="H161" s="69">
        <v>2000</v>
      </c>
      <c r="I161" s="69">
        <v>0</v>
      </c>
      <c r="J161" s="159" t="s">
        <v>106</v>
      </c>
      <c r="K161" s="44"/>
      <c r="L161" s="160" t="s">
        <v>151</v>
      </c>
    </row>
    <row r="162" spans="1:12" ht="12.75">
      <c r="A162" s="143" t="s">
        <v>409</v>
      </c>
      <c r="B162" s="144" t="s">
        <v>136</v>
      </c>
      <c r="C162" s="145" t="s">
        <v>198</v>
      </c>
      <c r="D162" s="146" t="s">
        <v>66</v>
      </c>
      <c r="E162" s="144"/>
      <c r="F162" s="148" t="s">
        <v>420</v>
      </c>
      <c r="G162" s="130">
        <v>3000</v>
      </c>
      <c r="H162" s="130">
        <v>0</v>
      </c>
      <c r="I162" s="130">
        <v>0</v>
      </c>
      <c r="J162" s="93" t="s">
        <v>106</v>
      </c>
      <c r="L162" s="92" t="s">
        <v>152</v>
      </c>
    </row>
    <row r="163" spans="1:12" ht="12.75">
      <c r="A163" s="143" t="s">
        <v>409</v>
      </c>
      <c r="B163" s="144" t="s">
        <v>136</v>
      </c>
      <c r="C163" s="145" t="s">
        <v>221</v>
      </c>
      <c r="D163" s="146">
        <v>2</v>
      </c>
      <c r="E163" s="144"/>
      <c r="F163" s="148" t="s">
        <v>423</v>
      </c>
      <c r="G163" s="130">
        <v>0</v>
      </c>
      <c r="H163" s="130">
        <v>13141</v>
      </c>
      <c r="I163" s="130">
        <v>54962</v>
      </c>
      <c r="J163" s="93" t="s">
        <v>106</v>
      </c>
      <c r="L163" s="92" t="s">
        <v>152</v>
      </c>
    </row>
    <row r="164" spans="1:14" ht="12.75">
      <c r="A164" s="195" t="s">
        <v>21</v>
      </c>
      <c r="B164" s="196"/>
      <c r="C164" s="196"/>
      <c r="D164" s="196"/>
      <c r="E164" s="196"/>
      <c r="F164" s="197"/>
      <c r="G164" s="16">
        <f>SUM(G134:G163)</f>
        <v>6060</v>
      </c>
      <c r="H164" s="16">
        <f>SUM(H135:H163)</f>
        <v>18901</v>
      </c>
      <c r="I164" s="16">
        <f>SUM(I134:I163)</f>
        <v>96892</v>
      </c>
      <c r="J164" s="14"/>
      <c r="L164" s="27" t="s">
        <v>154</v>
      </c>
      <c r="N164" s="50"/>
    </row>
    <row r="165" spans="1:12" ht="12.75" hidden="1">
      <c r="A165" s="42">
        <v>41</v>
      </c>
      <c r="B165" s="37" t="s">
        <v>137</v>
      </c>
      <c r="C165" s="104">
        <v>637</v>
      </c>
      <c r="D165" s="105">
        <v>4</v>
      </c>
      <c r="E165" s="42"/>
      <c r="F165" s="42" t="s">
        <v>304</v>
      </c>
      <c r="G165" s="88">
        <v>0</v>
      </c>
      <c r="H165" s="88">
        <v>0</v>
      </c>
      <c r="I165" s="88">
        <v>0</v>
      </c>
      <c r="J165" s="36" t="s">
        <v>107</v>
      </c>
      <c r="K165" s="50"/>
      <c r="L165" s="27" t="s">
        <v>151</v>
      </c>
    </row>
    <row r="166" spans="1:12" ht="12.75" hidden="1">
      <c r="A166" s="42">
        <v>41</v>
      </c>
      <c r="B166" s="37" t="s">
        <v>137</v>
      </c>
      <c r="C166" s="104">
        <v>637</v>
      </c>
      <c r="D166" s="105">
        <v>3</v>
      </c>
      <c r="E166" s="42"/>
      <c r="F166" s="42" t="s">
        <v>341</v>
      </c>
      <c r="G166" s="88">
        <v>0</v>
      </c>
      <c r="H166" s="88">
        <v>0</v>
      </c>
      <c r="I166" s="88">
        <v>0</v>
      </c>
      <c r="J166" s="36" t="s">
        <v>107</v>
      </c>
      <c r="K166" s="50"/>
      <c r="L166" s="27" t="s">
        <v>151</v>
      </c>
    </row>
    <row r="167" spans="1:12" ht="12.75">
      <c r="A167" s="42">
        <v>41</v>
      </c>
      <c r="B167" s="37" t="s">
        <v>137</v>
      </c>
      <c r="C167" s="104">
        <v>637</v>
      </c>
      <c r="D167" s="105">
        <v>5</v>
      </c>
      <c r="E167" s="42"/>
      <c r="F167" s="42" t="s">
        <v>280</v>
      </c>
      <c r="G167" s="88">
        <v>200</v>
      </c>
      <c r="H167" s="154">
        <v>200</v>
      </c>
      <c r="I167" s="154">
        <v>200</v>
      </c>
      <c r="J167" s="36" t="s">
        <v>107</v>
      </c>
      <c r="K167" s="50"/>
      <c r="L167" s="27" t="s">
        <v>151</v>
      </c>
    </row>
    <row r="168" spans="1:12" ht="12.75" hidden="1">
      <c r="A168" s="42">
        <v>1151</v>
      </c>
      <c r="B168" s="37" t="s">
        <v>137</v>
      </c>
      <c r="C168" s="104">
        <v>637005</v>
      </c>
      <c r="D168" s="105"/>
      <c r="E168" s="42"/>
      <c r="F168" s="42" t="s">
        <v>267</v>
      </c>
      <c r="G168" s="88"/>
      <c r="H168" s="154"/>
      <c r="I168" s="154"/>
      <c r="J168" s="36" t="s">
        <v>107</v>
      </c>
      <c r="K168" s="50"/>
      <c r="L168" s="27" t="s">
        <v>151</v>
      </c>
    </row>
    <row r="169" spans="1:12" ht="12.75" hidden="1">
      <c r="A169" s="42">
        <v>41</v>
      </c>
      <c r="B169" s="37" t="s">
        <v>137</v>
      </c>
      <c r="C169" s="104">
        <v>637027</v>
      </c>
      <c r="D169" s="105"/>
      <c r="E169" s="42"/>
      <c r="F169" s="42" t="s">
        <v>268</v>
      </c>
      <c r="G169" s="88"/>
      <c r="H169" s="154"/>
      <c r="I169" s="154"/>
      <c r="J169" s="36" t="s">
        <v>107</v>
      </c>
      <c r="K169" s="50"/>
      <c r="L169" s="27" t="s">
        <v>151</v>
      </c>
    </row>
    <row r="170" spans="1:12" ht="12.75" hidden="1">
      <c r="A170" s="42">
        <v>41</v>
      </c>
      <c r="B170" s="37" t="s">
        <v>137</v>
      </c>
      <c r="C170" s="104">
        <v>637027</v>
      </c>
      <c r="D170" s="105"/>
      <c r="E170" s="42"/>
      <c r="F170" s="42" t="s">
        <v>269</v>
      </c>
      <c r="G170" s="88"/>
      <c r="H170" s="154"/>
      <c r="I170" s="154"/>
      <c r="J170" s="36" t="s">
        <v>107</v>
      </c>
      <c r="K170" s="50"/>
      <c r="L170" s="27" t="s">
        <v>151</v>
      </c>
    </row>
    <row r="171" spans="1:12" ht="12.75" hidden="1">
      <c r="A171" s="36">
        <v>41.46</v>
      </c>
      <c r="B171" s="37" t="s">
        <v>137</v>
      </c>
      <c r="C171" s="61" t="s">
        <v>251</v>
      </c>
      <c r="D171" s="62"/>
      <c r="E171" s="63"/>
      <c r="F171" s="64" t="s">
        <v>266</v>
      </c>
      <c r="G171" s="88"/>
      <c r="H171" s="154"/>
      <c r="I171" s="154"/>
      <c r="J171" s="36" t="s">
        <v>107</v>
      </c>
      <c r="K171" s="50"/>
      <c r="L171" s="27" t="s">
        <v>152</v>
      </c>
    </row>
    <row r="172" spans="1:12" ht="12.75" hidden="1">
      <c r="A172" s="36">
        <v>41</v>
      </c>
      <c r="B172" s="37" t="s">
        <v>137</v>
      </c>
      <c r="C172" s="61" t="s">
        <v>251</v>
      </c>
      <c r="D172" s="62"/>
      <c r="E172" s="63"/>
      <c r="F172" s="64" t="s">
        <v>265</v>
      </c>
      <c r="G172" s="88"/>
      <c r="H172" s="154"/>
      <c r="I172" s="154"/>
      <c r="J172" s="36" t="s">
        <v>107</v>
      </c>
      <c r="K172" s="50"/>
      <c r="L172" s="27" t="s">
        <v>152</v>
      </c>
    </row>
    <row r="173" spans="1:12" ht="12.75" hidden="1">
      <c r="A173" s="36" t="s">
        <v>244</v>
      </c>
      <c r="B173" s="37" t="s">
        <v>137</v>
      </c>
      <c r="C173" s="61" t="s">
        <v>251</v>
      </c>
      <c r="D173" s="62"/>
      <c r="E173" s="63"/>
      <c r="F173" s="64" t="s">
        <v>264</v>
      </c>
      <c r="G173" s="88"/>
      <c r="H173" s="154"/>
      <c r="I173" s="154"/>
      <c r="J173" s="36" t="s">
        <v>107</v>
      </c>
      <c r="K173" s="50"/>
      <c r="L173" s="27" t="s">
        <v>152</v>
      </c>
    </row>
    <row r="174" spans="1:12" ht="12.75" hidden="1">
      <c r="A174" s="36">
        <v>41</v>
      </c>
      <c r="B174" s="37" t="s">
        <v>137</v>
      </c>
      <c r="C174" s="61" t="s">
        <v>251</v>
      </c>
      <c r="D174" s="62"/>
      <c r="E174" s="63"/>
      <c r="F174" s="64" t="s">
        <v>263</v>
      </c>
      <c r="G174" s="88"/>
      <c r="H174" s="154"/>
      <c r="I174" s="154"/>
      <c r="J174" s="36" t="s">
        <v>107</v>
      </c>
      <c r="K174" s="50"/>
      <c r="L174" s="27" t="s">
        <v>152</v>
      </c>
    </row>
    <row r="175" spans="1:12" ht="12.75" hidden="1">
      <c r="A175" s="36">
        <v>41.46</v>
      </c>
      <c r="B175" s="37" t="s">
        <v>137</v>
      </c>
      <c r="C175" s="61" t="s">
        <v>198</v>
      </c>
      <c r="D175" s="62"/>
      <c r="E175" s="63"/>
      <c r="F175" s="64" t="s">
        <v>255</v>
      </c>
      <c r="G175" s="88"/>
      <c r="H175" s="154"/>
      <c r="I175" s="154"/>
      <c r="J175" s="36" t="s">
        <v>107</v>
      </c>
      <c r="K175" s="50"/>
      <c r="L175" s="27" t="s">
        <v>152</v>
      </c>
    </row>
    <row r="176" spans="1:12" ht="12.75" hidden="1">
      <c r="A176" s="36">
        <v>41</v>
      </c>
      <c r="B176" s="37" t="s">
        <v>137</v>
      </c>
      <c r="C176" s="61" t="s">
        <v>251</v>
      </c>
      <c r="D176" s="62"/>
      <c r="E176" s="63"/>
      <c r="F176" s="64" t="s">
        <v>254</v>
      </c>
      <c r="G176" s="88"/>
      <c r="H176" s="154"/>
      <c r="I176" s="154"/>
      <c r="J176" s="36" t="s">
        <v>107</v>
      </c>
      <c r="K176" s="50"/>
      <c r="L176" s="27" t="s">
        <v>152</v>
      </c>
    </row>
    <row r="177" spans="1:12" ht="12.75" hidden="1">
      <c r="A177" s="36">
        <v>41</v>
      </c>
      <c r="B177" s="37" t="s">
        <v>137</v>
      </c>
      <c r="C177" s="104">
        <v>637</v>
      </c>
      <c r="D177" s="59">
        <v>5</v>
      </c>
      <c r="E177" s="63"/>
      <c r="F177" s="42" t="s">
        <v>337</v>
      </c>
      <c r="G177" s="88">
        <v>0</v>
      </c>
      <c r="H177" s="154">
        <v>0</v>
      </c>
      <c r="I177" s="154">
        <v>0</v>
      </c>
      <c r="J177" s="36" t="s">
        <v>107</v>
      </c>
      <c r="K177" s="50"/>
      <c r="L177" s="27" t="s">
        <v>151</v>
      </c>
    </row>
    <row r="178" spans="1:12" ht="12.75" hidden="1">
      <c r="A178" s="112" t="s">
        <v>308</v>
      </c>
      <c r="B178" s="63" t="s">
        <v>138</v>
      </c>
      <c r="C178" s="113">
        <v>717</v>
      </c>
      <c r="D178" s="62">
        <v>1</v>
      </c>
      <c r="E178" s="63"/>
      <c r="F178" s="114" t="s">
        <v>316</v>
      </c>
      <c r="G178" s="66">
        <v>0</v>
      </c>
      <c r="H178" s="113">
        <v>0</v>
      </c>
      <c r="I178" s="113">
        <v>0</v>
      </c>
      <c r="J178" s="64" t="s">
        <v>317</v>
      </c>
      <c r="K178" s="115"/>
      <c r="L178" s="92" t="s">
        <v>152</v>
      </c>
    </row>
    <row r="179" spans="1:12" ht="12.75">
      <c r="A179" s="36">
        <v>111</v>
      </c>
      <c r="B179" s="37" t="s">
        <v>137</v>
      </c>
      <c r="C179" s="45" t="s">
        <v>140</v>
      </c>
      <c r="D179" s="54"/>
      <c r="E179" s="37"/>
      <c r="F179" s="36" t="s">
        <v>349</v>
      </c>
      <c r="G179" s="69">
        <v>300900</v>
      </c>
      <c r="H179" s="155">
        <v>314768</v>
      </c>
      <c r="I179" s="155">
        <v>319850</v>
      </c>
      <c r="J179" s="36" t="s">
        <v>107</v>
      </c>
      <c r="L179" s="27" t="s">
        <v>151</v>
      </c>
    </row>
    <row r="180" spans="1:12" ht="12.75">
      <c r="A180" s="128" t="s">
        <v>344</v>
      </c>
      <c r="B180" s="37"/>
      <c r="C180" s="45" t="s">
        <v>140</v>
      </c>
      <c r="D180" s="54"/>
      <c r="E180" s="37"/>
      <c r="F180" s="36" t="s">
        <v>253</v>
      </c>
      <c r="G180" s="69">
        <v>0</v>
      </c>
      <c r="H180" s="155">
        <v>0</v>
      </c>
      <c r="I180" s="155">
        <v>0</v>
      </c>
      <c r="J180" s="36" t="s">
        <v>107</v>
      </c>
      <c r="L180" s="27" t="s">
        <v>151</v>
      </c>
    </row>
    <row r="181" spans="1:12" ht="12.75">
      <c r="A181" s="36">
        <v>111</v>
      </c>
      <c r="B181" s="165" t="s">
        <v>459</v>
      </c>
      <c r="C181" s="45" t="s">
        <v>140</v>
      </c>
      <c r="D181" s="54"/>
      <c r="E181" s="37"/>
      <c r="F181" s="36" t="s">
        <v>345</v>
      </c>
      <c r="G181" s="69">
        <v>3500</v>
      </c>
      <c r="H181" s="155">
        <v>3500</v>
      </c>
      <c r="I181" s="155">
        <v>3380</v>
      </c>
      <c r="J181" s="36" t="s">
        <v>107</v>
      </c>
      <c r="L181" s="27" t="s">
        <v>151</v>
      </c>
    </row>
    <row r="182" spans="1:12" ht="12.75">
      <c r="A182" s="36">
        <v>111</v>
      </c>
      <c r="B182" s="165" t="s">
        <v>459</v>
      </c>
      <c r="C182" s="45" t="s">
        <v>211</v>
      </c>
      <c r="D182" s="54"/>
      <c r="E182" s="37"/>
      <c r="F182" s="36" t="s">
        <v>346</v>
      </c>
      <c r="G182" s="69">
        <v>1000</v>
      </c>
      <c r="H182" s="155">
        <v>1000</v>
      </c>
      <c r="I182" s="155">
        <v>1000</v>
      </c>
      <c r="J182" s="36" t="s">
        <v>107</v>
      </c>
      <c r="L182" s="27" t="s">
        <v>151</v>
      </c>
    </row>
    <row r="183" spans="1:12" ht="12.75">
      <c r="A183" s="128" t="s">
        <v>445</v>
      </c>
      <c r="B183" s="165" t="s">
        <v>459</v>
      </c>
      <c r="C183" s="45" t="s">
        <v>210</v>
      </c>
      <c r="D183" s="54"/>
      <c r="E183" s="37"/>
      <c r="F183" s="36" t="s">
        <v>347</v>
      </c>
      <c r="G183" s="69">
        <v>0</v>
      </c>
      <c r="H183" s="155">
        <v>0</v>
      </c>
      <c r="I183" s="155">
        <v>0</v>
      </c>
      <c r="J183" s="36" t="s">
        <v>107</v>
      </c>
      <c r="L183" s="27" t="s">
        <v>151</v>
      </c>
    </row>
    <row r="184" spans="1:12" ht="12.75">
      <c r="A184" s="36">
        <v>41</v>
      </c>
      <c r="B184" s="165" t="s">
        <v>459</v>
      </c>
      <c r="C184" s="45" t="s">
        <v>211</v>
      </c>
      <c r="D184" s="54"/>
      <c r="E184" s="37"/>
      <c r="F184" s="36" t="s">
        <v>348</v>
      </c>
      <c r="G184" s="69">
        <v>0</v>
      </c>
      <c r="H184" s="155">
        <v>0</v>
      </c>
      <c r="I184" s="155">
        <v>0</v>
      </c>
      <c r="J184" s="36" t="s">
        <v>107</v>
      </c>
      <c r="L184" s="27" t="s">
        <v>151</v>
      </c>
    </row>
    <row r="185" spans="1:12" ht="12.75">
      <c r="A185" s="36">
        <v>111</v>
      </c>
      <c r="B185" s="165" t="s">
        <v>459</v>
      </c>
      <c r="C185" s="45" t="s">
        <v>141</v>
      </c>
      <c r="D185" s="54"/>
      <c r="E185" s="37"/>
      <c r="F185" s="108" t="s">
        <v>350</v>
      </c>
      <c r="G185" s="69">
        <v>0</v>
      </c>
      <c r="H185" s="155">
        <v>0</v>
      </c>
      <c r="I185" s="155">
        <v>0</v>
      </c>
      <c r="J185" s="36" t="s">
        <v>107</v>
      </c>
      <c r="L185" s="27" t="s">
        <v>151</v>
      </c>
    </row>
    <row r="186" spans="1:12" ht="12.75" hidden="1">
      <c r="A186" s="36">
        <v>41</v>
      </c>
      <c r="B186" s="37"/>
      <c r="C186" s="45" t="s">
        <v>141</v>
      </c>
      <c r="D186" s="54"/>
      <c r="E186" s="37"/>
      <c r="F186" s="36" t="s">
        <v>212</v>
      </c>
      <c r="G186" s="69"/>
      <c r="H186" s="155"/>
      <c r="I186" s="155"/>
      <c r="J186" s="119" t="s">
        <v>107</v>
      </c>
      <c r="L186" s="27" t="s">
        <v>151</v>
      </c>
    </row>
    <row r="187" spans="1:12" ht="12.75" hidden="1">
      <c r="A187" s="38">
        <v>41</v>
      </c>
      <c r="B187" s="129"/>
      <c r="C187" s="56" t="s">
        <v>168</v>
      </c>
      <c r="D187" s="59"/>
      <c r="E187" s="129"/>
      <c r="F187" s="38" t="s">
        <v>72</v>
      </c>
      <c r="G187" s="69"/>
      <c r="H187" s="155"/>
      <c r="I187" s="155"/>
      <c r="J187" s="36" t="s">
        <v>107</v>
      </c>
      <c r="K187" s="25"/>
      <c r="L187" s="27" t="s">
        <v>151</v>
      </c>
    </row>
    <row r="188" spans="1:12" ht="12.75">
      <c r="A188" s="36">
        <v>41</v>
      </c>
      <c r="B188" s="165" t="s">
        <v>459</v>
      </c>
      <c r="C188" s="45" t="s">
        <v>141</v>
      </c>
      <c r="D188" s="54"/>
      <c r="E188" s="37"/>
      <c r="F188" s="36" t="s">
        <v>451</v>
      </c>
      <c r="G188" s="69">
        <v>2336</v>
      </c>
      <c r="H188" s="155">
        <v>2444</v>
      </c>
      <c r="I188" s="155">
        <v>3502</v>
      </c>
      <c r="J188" s="91" t="s">
        <v>107</v>
      </c>
      <c r="L188" s="27" t="s">
        <v>151</v>
      </c>
    </row>
    <row r="189" spans="1:12" ht="12.75">
      <c r="A189" s="128">
        <v>41</v>
      </c>
      <c r="B189" s="165" t="s">
        <v>459</v>
      </c>
      <c r="C189" s="45" t="s">
        <v>141</v>
      </c>
      <c r="D189" s="54"/>
      <c r="E189" s="37"/>
      <c r="F189" s="36" t="s">
        <v>404</v>
      </c>
      <c r="G189" s="69">
        <v>3180</v>
      </c>
      <c r="H189" s="155">
        <v>3360</v>
      </c>
      <c r="I189" s="155">
        <v>3560</v>
      </c>
      <c r="J189" s="36" t="s">
        <v>107</v>
      </c>
      <c r="L189" s="27" t="s">
        <v>151</v>
      </c>
    </row>
    <row r="190" spans="1:12" ht="12.75">
      <c r="A190" s="128">
        <v>41</v>
      </c>
      <c r="B190" s="165" t="s">
        <v>459</v>
      </c>
      <c r="C190" s="45" t="s">
        <v>141</v>
      </c>
      <c r="D190" s="54"/>
      <c r="E190" s="37"/>
      <c r="F190" s="36" t="s">
        <v>446</v>
      </c>
      <c r="G190" s="69">
        <v>8000</v>
      </c>
      <c r="H190" s="155">
        <v>8000</v>
      </c>
      <c r="I190" s="155">
        <v>8990</v>
      </c>
      <c r="J190" s="36" t="s">
        <v>107</v>
      </c>
      <c r="L190" s="27" t="s">
        <v>151</v>
      </c>
    </row>
    <row r="191" spans="1:12" ht="12.75">
      <c r="A191" s="36">
        <v>41</v>
      </c>
      <c r="B191" s="40">
        <v>584</v>
      </c>
      <c r="C191" s="45" t="s">
        <v>168</v>
      </c>
      <c r="D191" s="54"/>
      <c r="E191" s="40"/>
      <c r="F191" s="36" t="s">
        <v>23</v>
      </c>
      <c r="G191" s="69">
        <v>5</v>
      </c>
      <c r="H191" s="155">
        <v>5</v>
      </c>
      <c r="I191" s="155">
        <v>5</v>
      </c>
      <c r="J191" s="36" t="s">
        <v>107</v>
      </c>
      <c r="L191" s="27" t="s">
        <v>151</v>
      </c>
    </row>
    <row r="192" spans="1:12" ht="12.75">
      <c r="A192" s="36">
        <v>111</v>
      </c>
      <c r="B192" s="37" t="s">
        <v>332</v>
      </c>
      <c r="C192" s="45" t="s">
        <v>141</v>
      </c>
      <c r="D192" s="54"/>
      <c r="E192" s="37"/>
      <c r="F192" s="36" t="s">
        <v>85</v>
      </c>
      <c r="G192" s="69">
        <v>100</v>
      </c>
      <c r="H192" s="155">
        <v>100</v>
      </c>
      <c r="I192" s="155">
        <v>100</v>
      </c>
      <c r="J192" s="36" t="s">
        <v>107</v>
      </c>
      <c r="L192" s="27" t="s">
        <v>151</v>
      </c>
    </row>
    <row r="193" spans="1:12" ht="12.75" hidden="1">
      <c r="A193" s="36">
        <v>111</v>
      </c>
      <c r="B193" s="37" t="s">
        <v>137</v>
      </c>
      <c r="C193" s="61" t="s">
        <v>251</v>
      </c>
      <c r="D193" s="62"/>
      <c r="E193" s="63"/>
      <c r="F193" s="64" t="s">
        <v>256</v>
      </c>
      <c r="G193" s="71">
        <v>0</v>
      </c>
      <c r="H193" s="103">
        <v>0</v>
      </c>
      <c r="I193" s="103">
        <v>0</v>
      </c>
      <c r="J193" s="36" t="s">
        <v>107</v>
      </c>
      <c r="L193" s="27" t="s">
        <v>152</v>
      </c>
    </row>
    <row r="194" spans="1:12" ht="12.75" hidden="1">
      <c r="A194" s="36">
        <v>41</v>
      </c>
      <c r="B194" s="37" t="s">
        <v>137</v>
      </c>
      <c r="C194" s="61" t="s">
        <v>251</v>
      </c>
      <c r="D194" s="62"/>
      <c r="E194" s="63"/>
      <c r="F194" s="64" t="s">
        <v>257</v>
      </c>
      <c r="G194" s="71">
        <v>0</v>
      </c>
      <c r="H194" s="103"/>
      <c r="I194" s="103"/>
      <c r="J194" s="36" t="s">
        <v>107</v>
      </c>
      <c r="L194" s="27" t="s">
        <v>152</v>
      </c>
    </row>
    <row r="195" spans="1:12" ht="12.75">
      <c r="A195" s="36">
        <v>111</v>
      </c>
      <c r="B195" s="39" t="s">
        <v>138</v>
      </c>
      <c r="C195" s="45" t="s">
        <v>141</v>
      </c>
      <c r="D195" s="54"/>
      <c r="E195" s="40"/>
      <c r="F195" s="36" t="s">
        <v>86</v>
      </c>
      <c r="G195" s="88">
        <v>3784</v>
      </c>
      <c r="H195" s="154">
        <v>3624</v>
      </c>
      <c r="I195" s="154">
        <v>3411</v>
      </c>
      <c r="J195" s="36" t="s">
        <v>108</v>
      </c>
      <c r="L195" s="27" t="s">
        <v>151</v>
      </c>
    </row>
    <row r="196" spans="1:12" ht="12.75">
      <c r="A196" s="38">
        <v>41</v>
      </c>
      <c r="B196" s="39" t="s">
        <v>138</v>
      </c>
      <c r="C196" s="56" t="s">
        <v>142</v>
      </c>
      <c r="D196" s="59"/>
      <c r="E196" s="39"/>
      <c r="F196" s="38" t="s">
        <v>22</v>
      </c>
      <c r="G196" s="69">
        <v>98566</v>
      </c>
      <c r="H196" s="155">
        <v>103382</v>
      </c>
      <c r="I196" s="155">
        <v>108430</v>
      </c>
      <c r="J196" s="36" t="s">
        <v>108</v>
      </c>
      <c r="L196" s="27" t="s">
        <v>151</v>
      </c>
    </row>
    <row r="197" spans="1:12" ht="12.75">
      <c r="A197" s="143" t="s">
        <v>409</v>
      </c>
      <c r="B197" s="144" t="s">
        <v>138</v>
      </c>
      <c r="C197" s="145" t="s">
        <v>198</v>
      </c>
      <c r="D197" s="146"/>
      <c r="E197" s="152"/>
      <c r="F197" s="148" t="s">
        <v>443</v>
      </c>
      <c r="G197" s="153">
        <v>1000</v>
      </c>
      <c r="H197" s="156">
        <v>0</v>
      </c>
      <c r="I197" s="156">
        <v>0</v>
      </c>
      <c r="J197" s="148" t="s">
        <v>108</v>
      </c>
      <c r="L197" s="92" t="s">
        <v>152</v>
      </c>
    </row>
    <row r="198" spans="1:12" ht="12.75">
      <c r="A198" s="143" t="s">
        <v>409</v>
      </c>
      <c r="B198" s="144" t="s">
        <v>138</v>
      </c>
      <c r="C198" s="145" t="s">
        <v>221</v>
      </c>
      <c r="D198" s="146">
        <v>2</v>
      </c>
      <c r="E198" s="152"/>
      <c r="F198" s="148" t="s">
        <v>444</v>
      </c>
      <c r="G198" s="153">
        <v>9600</v>
      </c>
      <c r="H198" s="156">
        <v>0</v>
      </c>
      <c r="I198" s="156">
        <v>0</v>
      </c>
      <c r="J198" s="148" t="s">
        <v>108</v>
      </c>
      <c r="L198" s="92" t="s">
        <v>152</v>
      </c>
    </row>
    <row r="199" spans="1:12" ht="12.75">
      <c r="A199" s="38">
        <v>41</v>
      </c>
      <c r="B199" s="39" t="s">
        <v>128</v>
      </c>
      <c r="C199" s="56" t="s">
        <v>142</v>
      </c>
      <c r="D199" s="59"/>
      <c r="E199" s="39"/>
      <c r="F199" s="38" t="s">
        <v>405</v>
      </c>
      <c r="G199" s="69">
        <v>19883</v>
      </c>
      <c r="H199" s="155">
        <v>21318</v>
      </c>
      <c r="I199" s="155">
        <v>21988</v>
      </c>
      <c r="J199" s="36" t="s">
        <v>110</v>
      </c>
      <c r="K199" s="25"/>
      <c r="L199" s="27" t="s">
        <v>151</v>
      </c>
    </row>
    <row r="200" spans="1:12" ht="12.75">
      <c r="A200" s="38">
        <v>41</v>
      </c>
      <c r="B200" s="39" t="s">
        <v>460</v>
      </c>
      <c r="C200" s="56" t="s">
        <v>142</v>
      </c>
      <c r="D200" s="59"/>
      <c r="E200" s="39"/>
      <c r="F200" s="38" t="s">
        <v>406</v>
      </c>
      <c r="G200" s="69">
        <v>44023</v>
      </c>
      <c r="H200" s="155">
        <v>47849</v>
      </c>
      <c r="I200" s="155">
        <v>45584</v>
      </c>
      <c r="J200" s="36" t="s">
        <v>109</v>
      </c>
      <c r="K200" s="25"/>
      <c r="L200" s="27" t="s">
        <v>151</v>
      </c>
    </row>
    <row r="201" spans="1:12" ht="12.75" hidden="1">
      <c r="A201" s="38">
        <v>41</v>
      </c>
      <c r="B201" s="39" t="s">
        <v>139</v>
      </c>
      <c r="C201" s="61" t="s">
        <v>221</v>
      </c>
      <c r="D201" s="59"/>
      <c r="E201" s="39"/>
      <c r="F201" s="64" t="s">
        <v>252</v>
      </c>
      <c r="G201" s="69">
        <v>0</v>
      </c>
      <c r="H201" s="155">
        <v>0</v>
      </c>
      <c r="I201" s="155">
        <v>0</v>
      </c>
      <c r="J201" s="36" t="s">
        <v>109</v>
      </c>
      <c r="K201" s="25"/>
      <c r="L201" s="27" t="s">
        <v>151</v>
      </c>
    </row>
    <row r="202" spans="1:12" ht="12.75">
      <c r="A202" s="143" t="s">
        <v>409</v>
      </c>
      <c r="B202" s="144" t="s">
        <v>460</v>
      </c>
      <c r="C202" s="145" t="s">
        <v>429</v>
      </c>
      <c r="D202" s="146">
        <v>4</v>
      </c>
      <c r="E202" s="144"/>
      <c r="F202" s="148" t="s">
        <v>412</v>
      </c>
      <c r="G202" s="130">
        <v>3200</v>
      </c>
      <c r="H202" s="157">
        <v>0</v>
      </c>
      <c r="I202" s="157">
        <v>0</v>
      </c>
      <c r="J202" s="148" t="s">
        <v>109</v>
      </c>
      <c r="K202" s="127"/>
      <c r="L202" s="92" t="s">
        <v>152</v>
      </c>
    </row>
    <row r="203" spans="1:12" ht="13.5" customHeight="1">
      <c r="A203" s="36">
        <v>41</v>
      </c>
      <c r="B203" s="40">
        <v>584</v>
      </c>
      <c r="C203" s="45" t="s">
        <v>168</v>
      </c>
      <c r="D203" s="54"/>
      <c r="E203" s="40"/>
      <c r="F203" s="36" t="s">
        <v>437</v>
      </c>
      <c r="G203" s="88">
        <v>11440</v>
      </c>
      <c r="H203" s="154">
        <v>10528</v>
      </c>
      <c r="I203" s="154">
        <v>10154</v>
      </c>
      <c r="J203" s="36" t="s">
        <v>111</v>
      </c>
      <c r="L203" s="27" t="s">
        <v>151</v>
      </c>
    </row>
    <row r="204" spans="1:12" ht="12.75">
      <c r="A204" s="36">
        <v>41</v>
      </c>
      <c r="B204" s="39" t="s">
        <v>458</v>
      </c>
      <c r="C204" s="45" t="s">
        <v>438</v>
      </c>
      <c r="D204" s="54">
        <v>9</v>
      </c>
      <c r="E204" s="40"/>
      <c r="F204" s="36" t="s">
        <v>439</v>
      </c>
      <c r="G204" s="88">
        <v>500</v>
      </c>
      <c r="H204" s="88">
        <v>500</v>
      </c>
      <c r="I204" s="88">
        <v>500</v>
      </c>
      <c r="J204" s="64" t="s">
        <v>315</v>
      </c>
      <c r="L204" s="27" t="s">
        <v>151</v>
      </c>
    </row>
    <row r="205" spans="1:12" ht="12.75">
      <c r="A205" s="195" t="s">
        <v>24</v>
      </c>
      <c r="B205" s="196"/>
      <c r="C205" s="196"/>
      <c r="D205" s="196"/>
      <c r="E205" s="196"/>
      <c r="F205" s="197"/>
      <c r="G205" s="16">
        <f>SUM(G165:G204)</f>
        <v>511217</v>
      </c>
      <c r="H205" s="16">
        <f>SUM(H167:H204)</f>
        <v>520578</v>
      </c>
      <c r="I205" s="16">
        <f>SUM(I165:I204)</f>
        <v>530654</v>
      </c>
      <c r="J205" s="42"/>
      <c r="L205" s="27" t="s">
        <v>154</v>
      </c>
    </row>
    <row r="206" spans="1:12" ht="12.75">
      <c r="A206" s="42"/>
      <c r="B206" s="116"/>
      <c r="C206" s="117"/>
      <c r="D206" s="105"/>
      <c r="E206" s="42"/>
      <c r="F206" s="42"/>
      <c r="G206" s="150" t="s">
        <v>66</v>
      </c>
      <c r="H206" s="150" t="s">
        <v>66</v>
      </c>
      <c r="I206" s="150"/>
      <c r="J206" s="42"/>
      <c r="L206" s="27" t="s">
        <v>154</v>
      </c>
    </row>
    <row r="207" spans="1:12" ht="12.75">
      <c r="A207" s="36">
        <v>41</v>
      </c>
      <c r="B207" s="37" t="s">
        <v>143</v>
      </c>
      <c r="C207" s="45" t="s">
        <v>216</v>
      </c>
      <c r="D207" s="54">
        <v>3</v>
      </c>
      <c r="E207" s="37"/>
      <c r="F207" s="36" t="s">
        <v>284</v>
      </c>
      <c r="G207" s="69">
        <v>874</v>
      </c>
      <c r="H207" s="69">
        <v>874</v>
      </c>
      <c r="I207" s="69">
        <v>874</v>
      </c>
      <c r="J207" s="91" t="s">
        <v>113</v>
      </c>
      <c r="L207" s="27" t="s">
        <v>151</v>
      </c>
    </row>
    <row r="208" spans="1:12" ht="12.75" hidden="1">
      <c r="A208" s="36">
        <v>1319</v>
      </c>
      <c r="B208" s="37" t="s">
        <v>143</v>
      </c>
      <c r="C208" s="45" t="s">
        <v>218</v>
      </c>
      <c r="D208" s="54">
        <v>1</v>
      </c>
      <c r="E208" s="37"/>
      <c r="F208" s="36" t="s">
        <v>25</v>
      </c>
      <c r="G208" s="69"/>
      <c r="H208" s="69"/>
      <c r="I208" s="69"/>
      <c r="J208" s="91" t="s">
        <v>113</v>
      </c>
      <c r="L208" s="27" t="s">
        <v>151</v>
      </c>
    </row>
    <row r="209" spans="1:12" ht="12.75">
      <c r="A209" s="36">
        <v>41</v>
      </c>
      <c r="B209" s="37" t="s">
        <v>143</v>
      </c>
      <c r="C209" s="45" t="s">
        <v>218</v>
      </c>
      <c r="D209" s="54">
        <v>1</v>
      </c>
      <c r="E209" s="37"/>
      <c r="F209" s="36" t="s">
        <v>25</v>
      </c>
      <c r="G209" s="69">
        <v>7100</v>
      </c>
      <c r="H209" s="69">
        <v>7300</v>
      </c>
      <c r="I209" s="69">
        <v>7300</v>
      </c>
      <c r="J209" s="91" t="s">
        <v>113</v>
      </c>
      <c r="L209" s="27" t="s">
        <v>151</v>
      </c>
    </row>
    <row r="210" spans="1:12" ht="12.75">
      <c r="A210" s="36">
        <v>41</v>
      </c>
      <c r="B210" s="37" t="s">
        <v>143</v>
      </c>
      <c r="C210" s="45" t="s">
        <v>218</v>
      </c>
      <c r="D210" s="54">
        <v>2</v>
      </c>
      <c r="E210" s="37"/>
      <c r="F210" s="36" t="s">
        <v>191</v>
      </c>
      <c r="G210" s="69">
        <v>700</v>
      </c>
      <c r="H210" s="69">
        <v>700</v>
      </c>
      <c r="I210" s="69">
        <v>700</v>
      </c>
      <c r="J210" s="91" t="s">
        <v>113</v>
      </c>
      <c r="L210" s="27" t="s">
        <v>151</v>
      </c>
    </row>
    <row r="211" spans="1:12" ht="12.75">
      <c r="A211" s="36">
        <v>41</v>
      </c>
      <c r="B211" s="37" t="s">
        <v>143</v>
      </c>
      <c r="C211" s="45" t="s">
        <v>213</v>
      </c>
      <c r="D211" s="54">
        <v>6</v>
      </c>
      <c r="E211" s="37"/>
      <c r="F211" s="36" t="s">
        <v>26</v>
      </c>
      <c r="G211" s="69">
        <v>160</v>
      </c>
      <c r="H211" s="69">
        <v>160</v>
      </c>
      <c r="I211" s="69">
        <v>160</v>
      </c>
      <c r="J211" s="91" t="s">
        <v>113</v>
      </c>
      <c r="L211" s="27" t="s">
        <v>151</v>
      </c>
    </row>
    <row r="212" spans="1:12" ht="12.75">
      <c r="A212" s="36">
        <v>41</v>
      </c>
      <c r="B212" s="37" t="s">
        <v>143</v>
      </c>
      <c r="C212" s="45" t="s">
        <v>213</v>
      </c>
      <c r="D212" s="54">
        <v>15</v>
      </c>
      <c r="E212" s="37"/>
      <c r="F212" s="36" t="s">
        <v>36</v>
      </c>
      <c r="G212" s="69">
        <v>500</v>
      </c>
      <c r="H212" s="69">
        <v>500</v>
      </c>
      <c r="I212" s="69">
        <v>500</v>
      </c>
      <c r="J212" s="91" t="s">
        <v>113</v>
      </c>
      <c r="L212" s="27" t="s">
        <v>151</v>
      </c>
    </row>
    <row r="213" spans="1:12" ht="12.75">
      <c r="A213" s="36">
        <v>41</v>
      </c>
      <c r="B213" s="37" t="s">
        <v>143</v>
      </c>
      <c r="C213" s="45" t="s">
        <v>220</v>
      </c>
      <c r="D213" s="54">
        <v>4</v>
      </c>
      <c r="E213" s="37"/>
      <c r="F213" s="36" t="s">
        <v>312</v>
      </c>
      <c r="G213" s="69">
        <v>100</v>
      </c>
      <c r="H213" s="69">
        <v>100</v>
      </c>
      <c r="I213" s="69">
        <v>100</v>
      </c>
      <c r="J213" s="91" t="s">
        <v>113</v>
      </c>
      <c r="L213" s="27" t="s">
        <v>151</v>
      </c>
    </row>
    <row r="214" spans="1:12" ht="12.75">
      <c r="A214" s="36">
        <v>41</v>
      </c>
      <c r="B214" s="37" t="s">
        <v>143</v>
      </c>
      <c r="C214" s="45" t="s">
        <v>220</v>
      </c>
      <c r="D214" s="54">
        <v>6</v>
      </c>
      <c r="E214" s="37"/>
      <c r="F214" s="36" t="s">
        <v>238</v>
      </c>
      <c r="G214" s="69">
        <v>100</v>
      </c>
      <c r="H214" s="69">
        <v>100</v>
      </c>
      <c r="I214" s="69">
        <v>100</v>
      </c>
      <c r="J214" s="91" t="s">
        <v>113</v>
      </c>
      <c r="L214" s="27" t="s">
        <v>151</v>
      </c>
    </row>
    <row r="215" spans="1:12" ht="12.75">
      <c r="A215" s="36">
        <v>41</v>
      </c>
      <c r="B215" s="37" t="s">
        <v>143</v>
      </c>
      <c r="C215" s="45" t="s">
        <v>214</v>
      </c>
      <c r="D215" s="54">
        <v>4</v>
      </c>
      <c r="E215" s="37"/>
      <c r="F215" s="36" t="s">
        <v>156</v>
      </c>
      <c r="G215" s="69">
        <v>200</v>
      </c>
      <c r="H215" s="69">
        <v>200</v>
      </c>
      <c r="I215" s="69">
        <v>200</v>
      </c>
      <c r="J215" s="91" t="s">
        <v>113</v>
      </c>
      <c r="L215" s="27" t="s">
        <v>151</v>
      </c>
    </row>
    <row r="216" spans="1:12" ht="12.75">
      <c r="A216" s="36">
        <v>41</v>
      </c>
      <c r="B216" s="37" t="s">
        <v>143</v>
      </c>
      <c r="C216" s="45" t="s">
        <v>214</v>
      </c>
      <c r="D216" s="54">
        <v>27</v>
      </c>
      <c r="E216" s="37"/>
      <c r="F216" s="36" t="s">
        <v>283</v>
      </c>
      <c r="G216" s="69">
        <v>2800</v>
      </c>
      <c r="H216" s="69">
        <v>2800</v>
      </c>
      <c r="I216" s="69">
        <v>2800</v>
      </c>
      <c r="J216" s="91" t="s">
        <v>113</v>
      </c>
      <c r="L216" s="27" t="s">
        <v>151</v>
      </c>
    </row>
    <row r="217" spans="1:12" ht="12.75">
      <c r="A217" s="36">
        <v>41</v>
      </c>
      <c r="B217" s="37" t="s">
        <v>143</v>
      </c>
      <c r="C217" s="45" t="s">
        <v>211</v>
      </c>
      <c r="D217" s="54">
        <v>1</v>
      </c>
      <c r="E217" s="37"/>
      <c r="F217" s="36" t="s">
        <v>338</v>
      </c>
      <c r="G217" s="68">
        <v>8785</v>
      </c>
      <c r="H217" s="68">
        <v>8785</v>
      </c>
      <c r="I217" s="68">
        <v>8785</v>
      </c>
      <c r="J217" s="91" t="s">
        <v>113</v>
      </c>
      <c r="L217" s="27" t="s">
        <v>151</v>
      </c>
    </row>
    <row r="218" spans="1:12" ht="12.75">
      <c r="A218" s="36" t="s">
        <v>66</v>
      </c>
      <c r="B218" s="37" t="s">
        <v>66</v>
      </c>
      <c r="C218" s="45" t="s">
        <v>66</v>
      </c>
      <c r="D218" s="54" t="s">
        <v>66</v>
      </c>
      <c r="E218" s="37"/>
      <c r="F218" s="36" t="s">
        <v>449</v>
      </c>
      <c r="G218" s="69"/>
      <c r="H218" s="69"/>
      <c r="I218" s="69"/>
      <c r="J218" s="36" t="s">
        <v>66</v>
      </c>
      <c r="L218" s="27" t="s">
        <v>154</v>
      </c>
    </row>
    <row r="219" spans="1:12" ht="12.75" hidden="1">
      <c r="A219" s="36">
        <v>41</v>
      </c>
      <c r="B219" s="63" t="s">
        <v>143</v>
      </c>
      <c r="C219" s="61" t="s">
        <v>221</v>
      </c>
      <c r="D219" s="62">
        <v>2</v>
      </c>
      <c r="E219" s="63"/>
      <c r="F219" s="64" t="s">
        <v>202</v>
      </c>
      <c r="G219" s="69"/>
      <c r="H219" s="69"/>
      <c r="I219" s="69"/>
      <c r="J219" s="36" t="s">
        <v>113</v>
      </c>
      <c r="L219" s="27" t="s">
        <v>152</v>
      </c>
    </row>
    <row r="220" spans="1:12" ht="12.75">
      <c r="A220" s="158"/>
      <c r="B220" s="63"/>
      <c r="C220" s="61"/>
      <c r="D220" s="62"/>
      <c r="E220" s="63"/>
      <c r="F220" s="64"/>
      <c r="G220" s="71"/>
      <c r="H220" s="71"/>
      <c r="I220" s="71"/>
      <c r="J220" s="102"/>
      <c r="L220" s="92"/>
    </row>
    <row r="221" spans="1:12" ht="12.75">
      <c r="A221" s="36">
        <v>41</v>
      </c>
      <c r="B221" s="37" t="s">
        <v>143</v>
      </c>
      <c r="C221" s="45" t="s">
        <v>236</v>
      </c>
      <c r="D221" s="54"/>
      <c r="E221" s="37"/>
      <c r="F221" s="36" t="s">
        <v>313</v>
      </c>
      <c r="G221" s="69">
        <v>200</v>
      </c>
      <c r="H221" s="69">
        <v>200</v>
      </c>
      <c r="I221" s="69">
        <v>200</v>
      </c>
      <c r="J221" s="36" t="s">
        <v>112</v>
      </c>
      <c r="L221" s="27" t="s">
        <v>151</v>
      </c>
    </row>
    <row r="222" spans="1:12" ht="12.75">
      <c r="A222" s="36">
        <v>41</v>
      </c>
      <c r="B222" s="37" t="s">
        <v>143</v>
      </c>
      <c r="C222" s="45" t="s">
        <v>220</v>
      </c>
      <c r="D222" s="54"/>
      <c r="E222" s="37"/>
      <c r="F222" s="36" t="s">
        <v>321</v>
      </c>
      <c r="G222" s="69">
        <v>900</v>
      </c>
      <c r="H222" s="69">
        <v>430</v>
      </c>
      <c r="I222" s="69">
        <v>900</v>
      </c>
      <c r="J222" s="36" t="s">
        <v>112</v>
      </c>
      <c r="L222" s="27" t="s">
        <v>151</v>
      </c>
    </row>
    <row r="223" spans="1:12" ht="12.75">
      <c r="A223" s="36">
        <v>41</v>
      </c>
      <c r="B223" s="37" t="s">
        <v>143</v>
      </c>
      <c r="C223" s="45" t="s">
        <v>144</v>
      </c>
      <c r="D223" s="54"/>
      <c r="E223" s="37"/>
      <c r="F223" s="36" t="s">
        <v>322</v>
      </c>
      <c r="G223" s="69">
        <v>670</v>
      </c>
      <c r="H223" s="69">
        <v>670</v>
      </c>
      <c r="I223" s="69">
        <v>670</v>
      </c>
      <c r="J223" s="36" t="s">
        <v>112</v>
      </c>
      <c r="L223" s="27" t="s">
        <v>151</v>
      </c>
    </row>
    <row r="224" spans="1:12" ht="12.75">
      <c r="A224" s="195" t="s">
        <v>27</v>
      </c>
      <c r="B224" s="196"/>
      <c r="C224" s="196"/>
      <c r="D224" s="196"/>
      <c r="E224" s="196"/>
      <c r="F224" s="197"/>
      <c r="G224" s="16">
        <f>SUM(G207:G223)</f>
        <v>23089</v>
      </c>
      <c r="H224" s="16">
        <f>SUM(H207:H223)</f>
        <v>22819</v>
      </c>
      <c r="I224" s="16">
        <f>SUM(I207:I223)</f>
        <v>23289</v>
      </c>
      <c r="J224" s="14"/>
      <c r="L224" s="27" t="s">
        <v>154</v>
      </c>
    </row>
    <row r="225" spans="1:12" ht="12.75">
      <c r="A225" s="2"/>
      <c r="B225" s="23"/>
      <c r="C225" s="34"/>
      <c r="D225" s="58"/>
      <c r="E225" s="2"/>
      <c r="F225" s="2"/>
      <c r="G225" s="120"/>
      <c r="H225" s="120"/>
      <c r="I225" s="120"/>
      <c r="J225" s="2"/>
      <c r="L225" s="27" t="s">
        <v>154</v>
      </c>
    </row>
    <row r="226" spans="1:12" ht="12.75">
      <c r="A226" s="36">
        <v>41</v>
      </c>
      <c r="B226" s="37" t="s">
        <v>145</v>
      </c>
      <c r="C226" s="45" t="s">
        <v>216</v>
      </c>
      <c r="D226" s="54">
        <v>3</v>
      </c>
      <c r="E226" s="37"/>
      <c r="F226" s="36" t="s">
        <v>285</v>
      </c>
      <c r="G226" s="69">
        <v>350</v>
      </c>
      <c r="H226" s="69">
        <v>350</v>
      </c>
      <c r="I226" s="69">
        <v>350</v>
      </c>
      <c r="J226" s="64" t="s">
        <v>115</v>
      </c>
      <c r="L226" s="27" t="s">
        <v>151</v>
      </c>
    </row>
    <row r="227" spans="1:12" ht="12.75" hidden="1">
      <c r="A227" s="36">
        <v>1319</v>
      </c>
      <c r="B227" s="37" t="s">
        <v>145</v>
      </c>
      <c r="C227" s="45" t="s">
        <v>218</v>
      </c>
      <c r="D227" s="54">
        <v>1</v>
      </c>
      <c r="E227" s="37"/>
      <c r="F227" s="36" t="s">
        <v>260</v>
      </c>
      <c r="G227" s="69"/>
      <c r="H227" s="69"/>
      <c r="I227" s="69"/>
      <c r="J227" s="36" t="s">
        <v>115</v>
      </c>
      <c r="L227" s="27" t="s">
        <v>151</v>
      </c>
    </row>
    <row r="228" spans="1:12" ht="12.75">
      <c r="A228" s="36">
        <v>41</v>
      </c>
      <c r="B228" s="37" t="s">
        <v>145</v>
      </c>
      <c r="C228" s="45" t="s">
        <v>218</v>
      </c>
      <c r="D228" s="54">
        <v>1</v>
      </c>
      <c r="E228" s="37"/>
      <c r="F228" s="36" t="s">
        <v>28</v>
      </c>
      <c r="G228" s="69">
        <v>8200</v>
      </c>
      <c r="H228" s="69">
        <v>8200</v>
      </c>
      <c r="I228" s="69">
        <v>8200</v>
      </c>
      <c r="J228" s="36" t="s">
        <v>115</v>
      </c>
      <c r="L228" s="27" t="s">
        <v>151</v>
      </c>
    </row>
    <row r="229" spans="1:12" ht="12.75">
      <c r="A229" s="36">
        <v>41</v>
      </c>
      <c r="B229" s="37" t="s">
        <v>145</v>
      </c>
      <c r="C229" s="45" t="s">
        <v>213</v>
      </c>
      <c r="D229" s="54">
        <v>4</v>
      </c>
      <c r="E229" s="37"/>
      <c r="F229" s="36" t="s">
        <v>155</v>
      </c>
      <c r="G229" s="69">
        <v>0</v>
      </c>
      <c r="H229" s="69">
        <v>0</v>
      </c>
      <c r="I229" s="69">
        <v>0</v>
      </c>
      <c r="J229" s="36" t="s">
        <v>115</v>
      </c>
      <c r="L229" s="27" t="s">
        <v>151</v>
      </c>
    </row>
    <row r="230" spans="1:12" ht="12.75">
      <c r="A230" s="36">
        <v>41</v>
      </c>
      <c r="B230" s="37" t="s">
        <v>145</v>
      </c>
      <c r="C230" s="45" t="s">
        <v>213</v>
      </c>
      <c r="D230" s="54">
        <v>6</v>
      </c>
      <c r="E230" s="37"/>
      <c r="F230" s="36" t="s">
        <v>189</v>
      </c>
      <c r="G230" s="69">
        <v>140</v>
      </c>
      <c r="H230" s="69">
        <v>140</v>
      </c>
      <c r="I230" s="69">
        <v>140</v>
      </c>
      <c r="J230" s="36" t="s">
        <v>115</v>
      </c>
      <c r="L230" s="27" t="s">
        <v>151</v>
      </c>
    </row>
    <row r="231" spans="1:12" ht="12.75" hidden="1">
      <c r="A231" s="36">
        <v>41</v>
      </c>
      <c r="B231" s="37" t="s">
        <v>145</v>
      </c>
      <c r="C231" s="45" t="s">
        <v>213</v>
      </c>
      <c r="D231" s="54">
        <v>9</v>
      </c>
      <c r="E231" s="37"/>
      <c r="F231" s="36" t="s">
        <v>4</v>
      </c>
      <c r="G231" s="69">
        <v>0</v>
      </c>
      <c r="H231" s="69">
        <v>0</v>
      </c>
      <c r="I231" s="69">
        <v>0</v>
      </c>
      <c r="J231" s="36" t="s">
        <v>115</v>
      </c>
      <c r="L231" s="27" t="s">
        <v>151</v>
      </c>
    </row>
    <row r="232" spans="1:12" ht="12.75" hidden="1">
      <c r="A232" s="36">
        <v>41</v>
      </c>
      <c r="B232" s="37" t="s">
        <v>145</v>
      </c>
      <c r="C232" s="45" t="s">
        <v>219</v>
      </c>
      <c r="D232" s="54">
        <v>4</v>
      </c>
      <c r="E232" s="37"/>
      <c r="F232" s="36" t="s">
        <v>261</v>
      </c>
      <c r="G232" s="69">
        <v>0</v>
      </c>
      <c r="H232" s="69">
        <v>0</v>
      </c>
      <c r="I232" s="69">
        <v>0</v>
      </c>
      <c r="J232" s="36" t="s">
        <v>115</v>
      </c>
      <c r="L232" s="27" t="s">
        <v>151</v>
      </c>
    </row>
    <row r="233" spans="1:12" ht="12.75">
      <c r="A233" s="36">
        <v>41</v>
      </c>
      <c r="B233" s="37" t="s">
        <v>145</v>
      </c>
      <c r="C233" s="45" t="s">
        <v>220</v>
      </c>
      <c r="D233" s="54">
        <v>4</v>
      </c>
      <c r="E233" s="37"/>
      <c r="F233" s="36" t="s">
        <v>29</v>
      </c>
      <c r="G233" s="69">
        <v>170</v>
      </c>
      <c r="H233" s="69">
        <v>170</v>
      </c>
      <c r="I233" s="69">
        <v>170</v>
      </c>
      <c r="J233" s="36" t="s">
        <v>115</v>
      </c>
      <c r="L233" s="27" t="s">
        <v>151</v>
      </c>
    </row>
    <row r="234" spans="1:12" ht="12.75">
      <c r="A234" s="36">
        <v>41</v>
      </c>
      <c r="B234" s="37" t="s">
        <v>145</v>
      </c>
      <c r="C234" s="45" t="s">
        <v>220</v>
      </c>
      <c r="D234" s="54">
        <v>6</v>
      </c>
      <c r="E234" s="37"/>
      <c r="F234" s="36" t="s">
        <v>30</v>
      </c>
      <c r="G234" s="69">
        <v>200</v>
      </c>
      <c r="H234" s="69">
        <v>200</v>
      </c>
      <c r="I234" s="69">
        <v>200</v>
      </c>
      <c r="J234" s="36" t="s">
        <v>115</v>
      </c>
      <c r="L234" s="27" t="s">
        <v>151</v>
      </c>
    </row>
    <row r="235" spans="1:12" ht="12.75">
      <c r="A235" s="143" t="s">
        <v>409</v>
      </c>
      <c r="B235" s="144" t="s">
        <v>145</v>
      </c>
      <c r="C235" s="145" t="s">
        <v>198</v>
      </c>
      <c r="D235" s="146" t="s">
        <v>66</v>
      </c>
      <c r="E235" s="147"/>
      <c r="F235" s="148" t="s">
        <v>335</v>
      </c>
      <c r="G235" s="130">
        <v>9000</v>
      </c>
      <c r="H235" s="130">
        <v>0</v>
      </c>
      <c r="I235" s="130">
        <v>0</v>
      </c>
      <c r="J235" s="148" t="s">
        <v>115</v>
      </c>
      <c r="L235" s="92" t="s">
        <v>152</v>
      </c>
    </row>
    <row r="236" spans="1:12" ht="12.75">
      <c r="A236" s="143" t="s">
        <v>409</v>
      </c>
      <c r="B236" s="144" t="s">
        <v>145</v>
      </c>
      <c r="C236" s="145" t="s">
        <v>221</v>
      </c>
      <c r="D236" s="146">
        <v>2</v>
      </c>
      <c r="E236" s="147"/>
      <c r="F236" s="148" t="s">
        <v>334</v>
      </c>
      <c r="G236" s="130">
        <v>65480</v>
      </c>
      <c r="H236" s="130">
        <v>46119</v>
      </c>
      <c r="I236" s="130">
        <v>0</v>
      </c>
      <c r="J236" s="148" t="s">
        <v>115</v>
      </c>
      <c r="L236" s="92" t="s">
        <v>152</v>
      </c>
    </row>
    <row r="237" spans="1:12" ht="12.75">
      <c r="A237" s="36">
        <v>41</v>
      </c>
      <c r="B237" s="37" t="s">
        <v>145</v>
      </c>
      <c r="C237" s="45" t="s">
        <v>214</v>
      </c>
      <c r="D237" s="54">
        <v>2</v>
      </c>
      <c r="E237" s="37"/>
      <c r="F237" s="36" t="s">
        <v>440</v>
      </c>
      <c r="G237" s="69">
        <v>500</v>
      </c>
      <c r="H237" s="69">
        <v>500</v>
      </c>
      <c r="I237" s="69">
        <v>500</v>
      </c>
      <c r="J237" s="36" t="s">
        <v>115</v>
      </c>
      <c r="L237" s="27" t="s">
        <v>151</v>
      </c>
    </row>
    <row r="238" spans="1:12" ht="12.75">
      <c r="A238" s="36">
        <v>41</v>
      </c>
      <c r="B238" s="37" t="s">
        <v>145</v>
      </c>
      <c r="C238" s="45" t="s">
        <v>214</v>
      </c>
      <c r="D238" s="54">
        <v>4</v>
      </c>
      <c r="E238" s="37"/>
      <c r="F238" s="36" t="s">
        <v>31</v>
      </c>
      <c r="G238" s="69">
        <v>500</v>
      </c>
      <c r="H238" s="69">
        <v>500</v>
      </c>
      <c r="I238" s="69">
        <v>700</v>
      </c>
      <c r="J238" s="36" t="s">
        <v>115</v>
      </c>
      <c r="L238" s="27" t="s">
        <v>151</v>
      </c>
    </row>
    <row r="239" spans="1:12" ht="12.75">
      <c r="A239" s="36">
        <v>41</v>
      </c>
      <c r="B239" s="37" t="s">
        <v>145</v>
      </c>
      <c r="C239" s="45" t="s">
        <v>214</v>
      </c>
      <c r="D239" s="54">
        <v>27</v>
      </c>
      <c r="E239" s="37"/>
      <c r="F239" s="36" t="s">
        <v>32</v>
      </c>
      <c r="G239" s="69">
        <v>2500</v>
      </c>
      <c r="H239" s="69">
        <v>2500</v>
      </c>
      <c r="I239" s="69">
        <v>2500</v>
      </c>
      <c r="J239" s="36" t="s">
        <v>115</v>
      </c>
      <c r="L239" s="27" t="s">
        <v>151</v>
      </c>
    </row>
    <row r="240" spans="1:12" ht="12.75" hidden="1">
      <c r="A240" s="36">
        <v>1319</v>
      </c>
      <c r="B240" s="37" t="s">
        <v>146</v>
      </c>
      <c r="C240" s="45" t="s">
        <v>218</v>
      </c>
      <c r="D240" s="54">
        <v>1</v>
      </c>
      <c r="E240" s="37"/>
      <c r="F240" s="36" t="s">
        <v>260</v>
      </c>
      <c r="G240" s="69"/>
      <c r="H240" s="69"/>
      <c r="I240" s="69"/>
      <c r="J240" s="36" t="s">
        <v>115</v>
      </c>
      <c r="L240" s="27" t="s">
        <v>151</v>
      </c>
    </row>
    <row r="241" spans="1:12" ht="12.75">
      <c r="A241" s="36">
        <v>41</v>
      </c>
      <c r="B241" s="37" t="s">
        <v>145</v>
      </c>
      <c r="C241" s="45" t="s">
        <v>218</v>
      </c>
      <c r="D241" s="54">
        <v>1</v>
      </c>
      <c r="E241" s="37"/>
      <c r="F241" s="36" t="s">
        <v>33</v>
      </c>
      <c r="G241" s="69">
        <v>5900</v>
      </c>
      <c r="H241" s="69">
        <v>5900</v>
      </c>
      <c r="I241" s="69">
        <v>5900</v>
      </c>
      <c r="J241" s="36" t="s">
        <v>115</v>
      </c>
      <c r="L241" s="27" t="s">
        <v>151</v>
      </c>
    </row>
    <row r="242" spans="1:12" ht="12.75">
      <c r="A242" s="36">
        <v>41</v>
      </c>
      <c r="B242" s="37" t="s">
        <v>145</v>
      </c>
      <c r="C242" s="45" t="s">
        <v>213</v>
      </c>
      <c r="D242" s="54">
        <v>6</v>
      </c>
      <c r="E242" s="37"/>
      <c r="F242" s="36" t="s">
        <v>469</v>
      </c>
      <c r="G242" s="69">
        <v>100</v>
      </c>
      <c r="H242" s="69">
        <v>100</v>
      </c>
      <c r="I242" s="69">
        <v>100</v>
      </c>
      <c r="J242" s="36" t="s">
        <v>115</v>
      </c>
      <c r="L242" s="27" t="s">
        <v>151</v>
      </c>
    </row>
    <row r="243" spans="1:12" ht="12.75">
      <c r="A243" s="36">
        <v>41</v>
      </c>
      <c r="B243" s="37" t="s">
        <v>145</v>
      </c>
      <c r="C243" s="45" t="s">
        <v>220</v>
      </c>
      <c r="D243" s="54">
        <v>4</v>
      </c>
      <c r="E243" s="37"/>
      <c r="F243" s="36" t="s">
        <v>470</v>
      </c>
      <c r="G243" s="69">
        <v>200</v>
      </c>
      <c r="H243" s="69">
        <v>200</v>
      </c>
      <c r="I243" s="69">
        <v>200</v>
      </c>
      <c r="J243" s="36" t="s">
        <v>115</v>
      </c>
      <c r="L243" s="27" t="s">
        <v>151</v>
      </c>
    </row>
    <row r="244" spans="1:12" ht="12.75">
      <c r="A244" s="36">
        <v>41</v>
      </c>
      <c r="B244" s="37" t="s">
        <v>145</v>
      </c>
      <c r="C244" s="45" t="s">
        <v>220</v>
      </c>
      <c r="D244" s="54">
        <v>6</v>
      </c>
      <c r="E244" s="37"/>
      <c r="F244" s="36" t="s">
        <v>471</v>
      </c>
      <c r="G244" s="69">
        <v>200</v>
      </c>
      <c r="H244" s="69">
        <v>200</v>
      </c>
      <c r="I244" s="69">
        <v>200</v>
      </c>
      <c r="J244" s="36" t="s">
        <v>115</v>
      </c>
      <c r="L244" s="27" t="s">
        <v>151</v>
      </c>
    </row>
    <row r="245" spans="1:12" ht="12.75">
      <c r="A245" s="38">
        <v>41</v>
      </c>
      <c r="B245" s="37" t="s">
        <v>145</v>
      </c>
      <c r="C245" s="56" t="s">
        <v>214</v>
      </c>
      <c r="D245" s="59">
        <v>4</v>
      </c>
      <c r="E245" s="39"/>
      <c r="F245" s="38" t="s">
        <v>472</v>
      </c>
      <c r="G245" s="69">
        <v>500</v>
      </c>
      <c r="H245" s="69">
        <v>500</v>
      </c>
      <c r="I245" s="69">
        <v>500</v>
      </c>
      <c r="J245" s="36" t="s">
        <v>115</v>
      </c>
      <c r="L245" s="27" t="s">
        <v>151</v>
      </c>
    </row>
    <row r="246" spans="1:12" ht="12.75">
      <c r="A246" s="38">
        <v>41</v>
      </c>
      <c r="B246" s="37" t="s">
        <v>145</v>
      </c>
      <c r="C246" s="56" t="s">
        <v>214</v>
      </c>
      <c r="D246" s="59">
        <v>15</v>
      </c>
      <c r="E246" s="39"/>
      <c r="F246" s="38" t="s">
        <v>473</v>
      </c>
      <c r="G246" s="69">
        <v>66</v>
      </c>
      <c r="H246" s="69">
        <v>66</v>
      </c>
      <c r="I246" s="69">
        <v>66</v>
      </c>
      <c r="J246" s="36" t="s">
        <v>115</v>
      </c>
      <c r="L246" s="27" t="s">
        <v>151</v>
      </c>
    </row>
    <row r="247" spans="1:12" ht="12.75" hidden="1">
      <c r="A247" s="64">
        <v>41</v>
      </c>
      <c r="B247" s="63" t="s">
        <v>146</v>
      </c>
      <c r="C247" s="61" t="s">
        <v>221</v>
      </c>
      <c r="D247" s="62">
        <v>2</v>
      </c>
      <c r="E247" s="63"/>
      <c r="F247" s="64" t="s">
        <v>200</v>
      </c>
      <c r="G247" s="69"/>
      <c r="H247" s="69"/>
      <c r="I247" s="69"/>
      <c r="J247" s="91" t="s">
        <v>115</v>
      </c>
      <c r="L247" s="27" t="s">
        <v>152</v>
      </c>
    </row>
    <row r="248" spans="1:12" ht="12.75" hidden="1">
      <c r="A248" s="38">
        <v>41</v>
      </c>
      <c r="B248" s="39" t="s">
        <v>147</v>
      </c>
      <c r="C248" s="56" t="s">
        <v>213</v>
      </c>
      <c r="D248" s="59">
        <v>1</v>
      </c>
      <c r="E248" s="39"/>
      <c r="F248" s="38" t="s">
        <v>6</v>
      </c>
      <c r="G248" s="69"/>
      <c r="H248" s="69"/>
      <c r="I248" s="69"/>
      <c r="J248" s="36" t="s">
        <v>114</v>
      </c>
      <c r="L248" s="27" t="s">
        <v>151</v>
      </c>
    </row>
    <row r="249" spans="1:12" ht="12.75" hidden="1">
      <c r="A249" s="38">
        <v>111</v>
      </c>
      <c r="B249" s="39" t="s">
        <v>147</v>
      </c>
      <c r="C249" s="56" t="s">
        <v>213</v>
      </c>
      <c r="D249" s="59">
        <v>2</v>
      </c>
      <c r="E249" s="39"/>
      <c r="F249" s="38" t="s">
        <v>259</v>
      </c>
      <c r="G249" s="69"/>
      <c r="H249" s="69"/>
      <c r="I249" s="69"/>
      <c r="J249" s="36" t="s">
        <v>114</v>
      </c>
      <c r="L249" s="27" t="s">
        <v>151</v>
      </c>
    </row>
    <row r="250" spans="1:12" ht="12.75" hidden="1">
      <c r="A250" s="38">
        <v>41</v>
      </c>
      <c r="B250" s="39" t="s">
        <v>147</v>
      </c>
      <c r="C250" s="56" t="s">
        <v>213</v>
      </c>
      <c r="D250" s="59">
        <v>2</v>
      </c>
      <c r="E250" s="39"/>
      <c r="F250" s="38" t="s">
        <v>259</v>
      </c>
      <c r="G250" s="69"/>
      <c r="H250" s="69"/>
      <c r="I250" s="69"/>
      <c r="J250" s="36" t="s">
        <v>114</v>
      </c>
      <c r="L250" s="27" t="s">
        <v>151</v>
      </c>
    </row>
    <row r="251" spans="1:12" ht="12.75">
      <c r="A251" s="38">
        <v>41</v>
      </c>
      <c r="B251" s="39" t="s">
        <v>145</v>
      </c>
      <c r="C251" s="56" t="s">
        <v>213</v>
      </c>
      <c r="D251" s="59">
        <v>6</v>
      </c>
      <c r="E251" s="39"/>
      <c r="F251" s="38" t="s">
        <v>193</v>
      </c>
      <c r="G251" s="69">
        <v>50</v>
      </c>
      <c r="H251" s="69">
        <v>50</v>
      </c>
      <c r="I251" s="69">
        <v>50</v>
      </c>
      <c r="J251" s="64" t="s">
        <v>114</v>
      </c>
      <c r="L251" s="27" t="s">
        <v>151</v>
      </c>
    </row>
    <row r="252" spans="1:12" ht="12.75" hidden="1">
      <c r="A252" s="38">
        <v>111</v>
      </c>
      <c r="B252" s="39" t="s">
        <v>147</v>
      </c>
      <c r="C252" s="100">
        <v>633</v>
      </c>
      <c r="D252" s="54">
        <v>9</v>
      </c>
      <c r="E252" s="101"/>
      <c r="F252" s="38" t="s">
        <v>76</v>
      </c>
      <c r="G252" s="69"/>
      <c r="H252" s="69"/>
      <c r="I252" s="69"/>
      <c r="J252" s="64" t="s">
        <v>114</v>
      </c>
      <c r="L252" s="27" t="s">
        <v>151</v>
      </c>
    </row>
    <row r="253" spans="1:12" ht="12.75">
      <c r="A253" s="38">
        <v>41</v>
      </c>
      <c r="B253" s="39" t="s">
        <v>145</v>
      </c>
      <c r="C253" s="100">
        <v>633</v>
      </c>
      <c r="D253" s="54">
        <v>9</v>
      </c>
      <c r="E253" s="101"/>
      <c r="F253" s="38" t="s">
        <v>76</v>
      </c>
      <c r="G253" s="69">
        <v>500</v>
      </c>
      <c r="H253" s="69">
        <v>500</v>
      </c>
      <c r="I253" s="69">
        <v>500</v>
      </c>
      <c r="J253" s="64" t="s">
        <v>114</v>
      </c>
      <c r="L253" s="27" t="s">
        <v>151</v>
      </c>
    </row>
    <row r="254" spans="1:12" ht="12.75" hidden="1">
      <c r="A254" s="36">
        <v>41</v>
      </c>
      <c r="B254" s="37" t="s">
        <v>145</v>
      </c>
      <c r="C254" s="100">
        <v>637</v>
      </c>
      <c r="D254" s="54">
        <v>27</v>
      </c>
      <c r="E254" s="101"/>
      <c r="F254" s="36" t="s">
        <v>194</v>
      </c>
      <c r="G254" s="69">
        <v>0</v>
      </c>
      <c r="H254" s="69">
        <v>0</v>
      </c>
      <c r="I254" s="69">
        <v>0</v>
      </c>
      <c r="J254" s="64" t="s">
        <v>114</v>
      </c>
      <c r="L254" s="27" t="s">
        <v>151</v>
      </c>
    </row>
    <row r="255" spans="1:12" ht="12.75">
      <c r="A255" s="36">
        <v>41</v>
      </c>
      <c r="B255" s="37" t="s">
        <v>145</v>
      </c>
      <c r="C255" s="100">
        <v>611</v>
      </c>
      <c r="D255" s="54" t="s">
        <v>66</v>
      </c>
      <c r="E255" s="101"/>
      <c r="F255" s="36" t="s">
        <v>287</v>
      </c>
      <c r="G255" s="69">
        <v>800</v>
      </c>
      <c r="H255" s="69">
        <v>800</v>
      </c>
      <c r="I255" s="69">
        <v>800</v>
      </c>
      <c r="J255" s="36" t="s">
        <v>115</v>
      </c>
      <c r="L255" s="27" t="s">
        <v>151</v>
      </c>
    </row>
    <row r="256" spans="1:12" ht="12.75">
      <c r="A256" s="36">
        <v>41</v>
      </c>
      <c r="B256" s="37" t="s">
        <v>145</v>
      </c>
      <c r="C256" s="100" t="s">
        <v>208</v>
      </c>
      <c r="D256" s="54" t="s">
        <v>66</v>
      </c>
      <c r="E256" s="101"/>
      <c r="F256" s="36" t="s">
        <v>286</v>
      </c>
      <c r="G256" s="69">
        <v>245</v>
      </c>
      <c r="H256" s="69">
        <v>245</v>
      </c>
      <c r="I256" s="69">
        <v>245</v>
      </c>
      <c r="J256" s="36" t="s">
        <v>115</v>
      </c>
      <c r="L256" s="27" t="s">
        <v>151</v>
      </c>
    </row>
    <row r="257" spans="1:12" ht="12.75">
      <c r="A257" s="36">
        <v>41</v>
      </c>
      <c r="B257" s="37" t="s">
        <v>145</v>
      </c>
      <c r="C257" s="100" t="s">
        <v>208</v>
      </c>
      <c r="D257" s="54"/>
      <c r="E257" s="101"/>
      <c r="F257" s="36" t="s">
        <v>314</v>
      </c>
      <c r="G257" s="69">
        <v>140</v>
      </c>
      <c r="H257" s="69">
        <v>140</v>
      </c>
      <c r="I257" s="69">
        <v>140</v>
      </c>
      <c r="J257" s="36" t="s">
        <v>115</v>
      </c>
      <c r="L257" s="27" t="s">
        <v>151</v>
      </c>
    </row>
    <row r="258" spans="1:12" ht="12.75">
      <c r="A258" s="36">
        <v>41</v>
      </c>
      <c r="B258" s="37" t="s">
        <v>145</v>
      </c>
      <c r="C258" s="45" t="s">
        <v>213</v>
      </c>
      <c r="D258" s="54">
        <v>6</v>
      </c>
      <c r="E258" s="37"/>
      <c r="F258" s="36" t="s">
        <v>372</v>
      </c>
      <c r="G258" s="69">
        <v>100</v>
      </c>
      <c r="H258" s="69">
        <v>100</v>
      </c>
      <c r="I258" s="69">
        <v>100</v>
      </c>
      <c r="J258" s="36" t="s">
        <v>115</v>
      </c>
      <c r="L258" s="27" t="s">
        <v>151</v>
      </c>
    </row>
    <row r="259" spans="1:12" ht="12.75">
      <c r="A259" s="36">
        <v>41</v>
      </c>
      <c r="B259" s="37" t="s">
        <v>145</v>
      </c>
      <c r="C259" s="45" t="s">
        <v>213</v>
      </c>
      <c r="D259" s="54">
        <v>16</v>
      </c>
      <c r="E259" s="37"/>
      <c r="F259" s="36" t="s">
        <v>371</v>
      </c>
      <c r="G259" s="69">
        <v>760</v>
      </c>
      <c r="H259" s="69">
        <v>760</v>
      </c>
      <c r="I259" s="69">
        <v>760</v>
      </c>
      <c r="J259" s="36" t="s">
        <v>115</v>
      </c>
      <c r="L259" s="27" t="s">
        <v>151</v>
      </c>
    </row>
    <row r="260" spans="1:12" ht="12.75">
      <c r="A260" s="36">
        <v>41</v>
      </c>
      <c r="B260" s="37" t="s">
        <v>145</v>
      </c>
      <c r="C260" s="45" t="s">
        <v>214</v>
      </c>
      <c r="D260" s="54">
        <v>2</v>
      </c>
      <c r="E260" s="37"/>
      <c r="F260" s="36" t="s">
        <v>441</v>
      </c>
      <c r="G260" s="69">
        <v>4200</v>
      </c>
      <c r="H260" s="69">
        <v>700</v>
      </c>
      <c r="I260" s="69">
        <v>700</v>
      </c>
      <c r="J260" s="36" t="s">
        <v>115</v>
      </c>
      <c r="L260" s="27" t="s">
        <v>151</v>
      </c>
    </row>
    <row r="261" spans="1:12" ht="12.75">
      <c r="A261" s="36">
        <v>41</v>
      </c>
      <c r="B261" s="37" t="s">
        <v>145</v>
      </c>
      <c r="C261" s="45" t="s">
        <v>214</v>
      </c>
      <c r="D261" s="54">
        <v>4</v>
      </c>
      <c r="E261" s="37"/>
      <c r="F261" s="36" t="s">
        <v>474</v>
      </c>
      <c r="G261" s="69">
        <v>300</v>
      </c>
      <c r="H261" s="69">
        <v>300</v>
      </c>
      <c r="I261" s="69">
        <v>300</v>
      </c>
      <c r="J261" s="36" t="s">
        <v>115</v>
      </c>
      <c r="L261" s="27" t="s">
        <v>151</v>
      </c>
    </row>
    <row r="262" spans="1:12" ht="12.75">
      <c r="A262" s="36">
        <v>41</v>
      </c>
      <c r="B262" s="37" t="s">
        <v>145</v>
      </c>
      <c r="C262" s="45" t="s">
        <v>214</v>
      </c>
      <c r="D262" s="54">
        <v>12</v>
      </c>
      <c r="E262" s="37"/>
      <c r="F262" s="36" t="s">
        <v>475</v>
      </c>
      <c r="G262" s="69">
        <v>100</v>
      </c>
      <c r="H262" s="69">
        <v>100</v>
      </c>
      <c r="I262" s="69">
        <v>100</v>
      </c>
      <c r="J262" s="36" t="s">
        <v>115</v>
      </c>
      <c r="L262" s="27" t="s">
        <v>151</v>
      </c>
    </row>
    <row r="263" spans="1:12" ht="12.75">
      <c r="A263" s="36">
        <v>41</v>
      </c>
      <c r="B263" s="37" t="s">
        <v>145</v>
      </c>
      <c r="C263" s="45" t="s">
        <v>214</v>
      </c>
      <c r="D263" s="54">
        <v>27</v>
      </c>
      <c r="E263" s="37"/>
      <c r="F263" s="36" t="s">
        <v>192</v>
      </c>
      <c r="G263" s="69">
        <v>400</v>
      </c>
      <c r="H263" s="69">
        <v>400</v>
      </c>
      <c r="I263" s="69">
        <v>400</v>
      </c>
      <c r="J263" s="36" t="s">
        <v>115</v>
      </c>
      <c r="L263" s="27" t="s">
        <v>151</v>
      </c>
    </row>
    <row r="264" spans="1:12" ht="12.75">
      <c r="A264" s="195" t="s">
        <v>34</v>
      </c>
      <c r="B264" s="196"/>
      <c r="C264" s="196"/>
      <c r="D264" s="196"/>
      <c r="E264" s="196"/>
      <c r="F264" s="197"/>
      <c r="G264" s="16">
        <f>SUM(G226:G263)</f>
        <v>101601</v>
      </c>
      <c r="H264" s="16">
        <f>SUM(H226:H263)</f>
        <v>69740</v>
      </c>
      <c r="I264" s="16">
        <f>SUM(I226:I263)</f>
        <v>23821</v>
      </c>
      <c r="J264" s="14"/>
      <c r="L264" s="27" t="s">
        <v>154</v>
      </c>
    </row>
    <row r="265" spans="1:12" ht="12.75">
      <c r="A265" s="36">
        <v>41</v>
      </c>
      <c r="B265" s="37" t="s">
        <v>130</v>
      </c>
      <c r="C265" s="45" t="s">
        <v>213</v>
      </c>
      <c r="D265" s="54">
        <v>4</v>
      </c>
      <c r="E265" s="37"/>
      <c r="F265" s="36" t="s">
        <v>359</v>
      </c>
      <c r="G265" s="69">
        <v>40</v>
      </c>
      <c r="H265" s="69">
        <v>40</v>
      </c>
      <c r="I265" s="69">
        <v>40</v>
      </c>
      <c r="J265" s="64" t="s">
        <v>116</v>
      </c>
      <c r="L265" s="27" t="s">
        <v>151</v>
      </c>
    </row>
    <row r="266" spans="1:12" ht="12.75">
      <c r="A266" s="36">
        <v>41</v>
      </c>
      <c r="B266" s="37" t="s">
        <v>130</v>
      </c>
      <c r="C266" s="45" t="s">
        <v>213</v>
      </c>
      <c r="D266" s="54">
        <v>6</v>
      </c>
      <c r="E266" s="37"/>
      <c r="F266" s="36" t="s">
        <v>35</v>
      </c>
      <c r="G266" s="69">
        <v>150</v>
      </c>
      <c r="H266" s="69">
        <v>150</v>
      </c>
      <c r="I266" s="69">
        <v>150</v>
      </c>
      <c r="J266" s="36" t="s">
        <v>116</v>
      </c>
      <c r="L266" s="27" t="s">
        <v>151</v>
      </c>
    </row>
    <row r="267" spans="1:12" ht="12.75">
      <c r="A267" s="36">
        <v>41</v>
      </c>
      <c r="B267" s="37" t="s">
        <v>130</v>
      </c>
      <c r="C267" s="45" t="s">
        <v>213</v>
      </c>
      <c r="D267" s="54">
        <v>11</v>
      </c>
      <c r="E267" s="37"/>
      <c r="F267" s="36" t="s">
        <v>250</v>
      </c>
      <c r="G267" s="69">
        <v>20</v>
      </c>
      <c r="H267" s="69">
        <v>20</v>
      </c>
      <c r="I267" s="69">
        <v>20</v>
      </c>
      <c r="J267" s="36" t="s">
        <v>116</v>
      </c>
      <c r="L267" s="27" t="s">
        <v>151</v>
      </c>
    </row>
    <row r="268" spans="1:12" ht="12.75">
      <c r="A268" s="36">
        <v>41</v>
      </c>
      <c r="B268" s="37" t="s">
        <v>130</v>
      </c>
      <c r="C268" s="45" t="s">
        <v>213</v>
      </c>
      <c r="D268" s="54">
        <v>15</v>
      </c>
      <c r="E268" s="37"/>
      <c r="F268" s="36" t="s">
        <v>36</v>
      </c>
      <c r="G268" s="69">
        <v>500</v>
      </c>
      <c r="H268" s="69">
        <v>500</v>
      </c>
      <c r="I268" s="69">
        <v>500</v>
      </c>
      <c r="J268" s="36" t="s">
        <v>116</v>
      </c>
      <c r="L268" s="27" t="s">
        <v>151</v>
      </c>
    </row>
    <row r="269" spans="1:12" ht="12.75">
      <c r="A269" s="38">
        <v>41</v>
      </c>
      <c r="B269" s="37" t="s">
        <v>130</v>
      </c>
      <c r="C269" s="56" t="s">
        <v>220</v>
      </c>
      <c r="D269" s="59">
        <v>6</v>
      </c>
      <c r="E269" s="39"/>
      <c r="F269" s="38" t="s">
        <v>37</v>
      </c>
      <c r="G269" s="69">
        <v>200</v>
      </c>
      <c r="H269" s="69">
        <v>200</v>
      </c>
      <c r="I269" s="69">
        <v>200</v>
      </c>
      <c r="J269" s="36" t="s">
        <v>116</v>
      </c>
      <c r="L269" s="27" t="s">
        <v>151</v>
      </c>
    </row>
    <row r="270" spans="1:12" ht="12.75">
      <c r="A270" s="38">
        <v>41</v>
      </c>
      <c r="B270" s="37" t="s">
        <v>130</v>
      </c>
      <c r="C270" s="56" t="s">
        <v>214</v>
      </c>
      <c r="D270" s="59">
        <v>4</v>
      </c>
      <c r="E270" s="39"/>
      <c r="F270" s="38" t="s">
        <v>442</v>
      </c>
      <c r="G270" s="69">
        <v>500</v>
      </c>
      <c r="H270" s="69">
        <v>500</v>
      </c>
      <c r="I270" s="69">
        <v>500</v>
      </c>
      <c r="J270" s="36" t="s">
        <v>116</v>
      </c>
      <c r="L270" s="27" t="s">
        <v>151</v>
      </c>
    </row>
    <row r="271" spans="1:12" ht="12.75">
      <c r="A271" s="143" t="s">
        <v>409</v>
      </c>
      <c r="B271" s="144" t="s">
        <v>428</v>
      </c>
      <c r="C271" s="145" t="s">
        <v>198</v>
      </c>
      <c r="D271" s="146"/>
      <c r="E271" s="144"/>
      <c r="F271" s="148" t="s">
        <v>433</v>
      </c>
      <c r="G271" s="130">
        <v>0</v>
      </c>
      <c r="H271" s="130">
        <v>500</v>
      </c>
      <c r="I271" s="130">
        <v>0</v>
      </c>
      <c r="J271" s="148" t="s">
        <v>116</v>
      </c>
      <c r="K271" s="162"/>
      <c r="L271" s="163" t="s">
        <v>151</v>
      </c>
    </row>
    <row r="272" spans="1:12" ht="12.75">
      <c r="A272" s="143" t="s">
        <v>409</v>
      </c>
      <c r="B272" s="144" t="s">
        <v>428</v>
      </c>
      <c r="C272" s="145" t="s">
        <v>429</v>
      </c>
      <c r="D272" s="146">
        <v>4</v>
      </c>
      <c r="E272" s="144"/>
      <c r="F272" s="148" t="s">
        <v>430</v>
      </c>
      <c r="G272" s="130">
        <v>0</v>
      </c>
      <c r="H272" s="130">
        <v>12000</v>
      </c>
      <c r="I272" s="130">
        <v>0</v>
      </c>
      <c r="J272" s="148" t="s">
        <v>431</v>
      </c>
      <c r="K272" s="162"/>
      <c r="L272" s="163" t="s">
        <v>152</v>
      </c>
    </row>
    <row r="273" spans="1:12" ht="12.75">
      <c r="A273" s="38">
        <v>41</v>
      </c>
      <c r="B273" s="39" t="s">
        <v>148</v>
      </c>
      <c r="C273" s="56" t="s">
        <v>218</v>
      </c>
      <c r="D273" s="59">
        <v>1</v>
      </c>
      <c r="E273" s="39"/>
      <c r="F273" s="38" t="s">
        <v>358</v>
      </c>
      <c r="G273" s="69">
        <v>25100</v>
      </c>
      <c r="H273" s="69">
        <v>25100</v>
      </c>
      <c r="I273" s="69">
        <v>25100</v>
      </c>
      <c r="J273" s="64" t="s">
        <v>117</v>
      </c>
      <c r="L273" s="27" t="s">
        <v>151</v>
      </c>
    </row>
    <row r="274" spans="1:12" ht="12.75">
      <c r="A274" s="38">
        <v>41</v>
      </c>
      <c r="B274" s="39" t="s">
        <v>148</v>
      </c>
      <c r="C274" s="56" t="s">
        <v>220</v>
      </c>
      <c r="D274" s="59">
        <v>6</v>
      </c>
      <c r="E274" s="39"/>
      <c r="F274" s="38" t="s">
        <v>38</v>
      </c>
      <c r="G274" s="69">
        <v>4200</v>
      </c>
      <c r="H274" s="69">
        <v>4200</v>
      </c>
      <c r="I274" s="69">
        <v>4200</v>
      </c>
      <c r="J274" s="36" t="s">
        <v>117</v>
      </c>
      <c r="L274" s="27" t="s">
        <v>151</v>
      </c>
    </row>
    <row r="275" spans="1:12" ht="12.75">
      <c r="A275" s="195" t="s">
        <v>39</v>
      </c>
      <c r="B275" s="196"/>
      <c r="C275" s="196"/>
      <c r="D275" s="196"/>
      <c r="E275" s="196"/>
      <c r="F275" s="197"/>
      <c r="G275" s="16">
        <f>SUM(G265:G274)</f>
        <v>30710</v>
      </c>
      <c r="H275" s="16">
        <f>SUM(H265:H274)</f>
        <v>43210</v>
      </c>
      <c r="I275" s="16">
        <f>SUM(I265:I274)</f>
        <v>30710</v>
      </c>
      <c r="J275" s="14"/>
      <c r="L275" s="27" t="s">
        <v>154</v>
      </c>
    </row>
    <row r="276" spans="1:12" ht="12.75">
      <c r="A276" s="132"/>
      <c r="B276" s="133"/>
      <c r="C276" s="133"/>
      <c r="D276" s="133"/>
      <c r="E276" s="133"/>
      <c r="F276" s="134"/>
      <c r="G276" s="16"/>
      <c r="H276" s="16"/>
      <c r="I276" s="16"/>
      <c r="J276" s="14"/>
      <c r="L276" s="27"/>
    </row>
    <row r="277" spans="1:12" ht="12.75">
      <c r="A277" s="2">
        <v>41</v>
      </c>
      <c r="B277" s="23" t="s">
        <v>362</v>
      </c>
      <c r="C277" s="34">
        <v>637</v>
      </c>
      <c r="D277" s="58">
        <v>11</v>
      </c>
      <c r="E277" s="2" t="s">
        <v>361</v>
      </c>
      <c r="F277" s="2" t="s">
        <v>363</v>
      </c>
      <c r="G277" s="136">
        <v>0</v>
      </c>
      <c r="H277" s="136">
        <v>0</v>
      </c>
      <c r="I277" s="136">
        <v>0</v>
      </c>
      <c r="J277" s="2"/>
      <c r="L277" s="27" t="s">
        <v>154</v>
      </c>
    </row>
    <row r="278" spans="1:12" ht="12.75">
      <c r="A278" s="195" t="s">
        <v>40</v>
      </c>
      <c r="B278" s="196"/>
      <c r="C278" s="196"/>
      <c r="D278" s="196"/>
      <c r="E278" s="196"/>
      <c r="F278" s="197"/>
      <c r="G278" s="16">
        <f>SUM(G277:G277)</f>
        <v>0</v>
      </c>
      <c r="H278" s="16">
        <f>SUM(H277:H277)</f>
        <v>0</v>
      </c>
      <c r="I278" s="16">
        <f>SUM(I277:I277)</f>
        <v>0</v>
      </c>
      <c r="J278" s="135">
        <v>0</v>
      </c>
      <c r="L278" s="27" t="s">
        <v>151</v>
      </c>
    </row>
    <row r="279" spans="1:12" ht="12.75">
      <c r="A279" s="36">
        <v>111</v>
      </c>
      <c r="B279" s="37" t="s">
        <v>149</v>
      </c>
      <c r="C279" s="45" t="s">
        <v>214</v>
      </c>
      <c r="D279" s="54">
        <v>14</v>
      </c>
      <c r="E279" s="45"/>
      <c r="F279" s="36" t="s">
        <v>364</v>
      </c>
      <c r="G279" s="69">
        <v>400</v>
      </c>
      <c r="H279" s="69">
        <v>400</v>
      </c>
      <c r="I279" s="69">
        <v>400</v>
      </c>
      <c r="J279" s="64" t="s">
        <v>118</v>
      </c>
      <c r="L279" s="27" t="s">
        <v>151</v>
      </c>
    </row>
    <row r="280" spans="1:12" ht="12.75" hidden="1">
      <c r="A280" s="36">
        <v>111</v>
      </c>
      <c r="B280" s="37" t="s">
        <v>149</v>
      </c>
      <c r="C280" s="45" t="s">
        <v>214</v>
      </c>
      <c r="D280" s="54">
        <v>37</v>
      </c>
      <c r="E280" s="45"/>
      <c r="F280" s="36" t="s">
        <v>365</v>
      </c>
      <c r="G280" s="69">
        <v>0</v>
      </c>
      <c r="H280" s="69">
        <v>0</v>
      </c>
      <c r="I280" s="69">
        <v>0</v>
      </c>
      <c r="J280" s="36" t="s">
        <v>118</v>
      </c>
      <c r="L280" s="27" t="s">
        <v>151</v>
      </c>
    </row>
    <row r="281" spans="1:12" ht="12.75">
      <c r="A281" s="36">
        <v>41</v>
      </c>
      <c r="B281" s="37" t="s">
        <v>130</v>
      </c>
      <c r="C281" s="45" t="s">
        <v>213</v>
      </c>
      <c r="D281" s="54">
        <v>10</v>
      </c>
      <c r="E281" s="37"/>
      <c r="F281" s="36" t="s">
        <v>45</v>
      </c>
      <c r="G281" s="69">
        <v>70</v>
      </c>
      <c r="H281" s="69">
        <v>70</v>
      </c>
      <c r="I281" s="69">
        <v>70</v>
      </c>
      <c r="J281" s="36" t="s">
        <v>119</v>
      </c>
      <c r="L281" s="27" t="s">
        <v>151</v>
      </c>
    </row>
    <row r="282" spans="1:12" ht="12.75">
      <c r="A282" s="36">
        <v>41</v>
      </c>
      <c r="B282" s="37" t="s">
        <v>130</v>
      </c>
      <c r="C282" s="45" t="s">
        <v>214</v>
      </c>
      <c r="D282" s="54">
        <v>15</v>
      </c>
      <c r="E282" s="37"/>
      <c r="F282" s="36" t="s">
        <v>366</v>
      </c>
      <c r="G282" s="69">
        <v>30</v>
      </c>
      <c r="H282" s="69">
        <v>30</v>
      </c>
      <c r="I282" s="69">
        <v>30</v>
      </c>
      <c r="J282" s="36" t="s">
        <v>119</v>
      </c>
      <c r="L282" s="27" t="s">
        <v>151</v>
      </c>
    </row>
    <row r="283" spans="1:12" ht="12.75" hidden="1">
      <c r="A283" s="36">
        <v>111</v>
      </c>
      <c r="B283" s="37" t="s">
        <v>456</v>
      </c>
      <c r="C283" s="45" t="s">
        <v>214</v>
      </c>
      <c r="D283" s="54">
        <v>6</v>
      </c>
      <c r="E283" s="37"/>
      <c r="F283" s="36" t="s">
        <v>367</v>
      </c>
      <c r="G283" s="69">
        <v>0</v>
      </c>
      <c r="H283" s="69">
        <v>0</v>
      </c>
      <c r="I283" s="69">
        <v>0</v>
      </c>
      <c r="J283" s="118" t="s">
        <v>120</v>
      </c>
      <c r="L283" s="27" t="s">
        <v>151</v>
      </c>
    </row>
    <row r="284" spans="1:12" ht="12.75">
      <c r="A284" s="36">
        <v>41</v>
      </c>
      <c r="B284" s="37" t="s">
        <v>456</v>
      </c>
      <c r="C284" s="45" t="s">
        <v>211</v>
      </c>
      <c r="D284" s="54">
        <v>14</v>
      </c>
      <c r="E284" s="45"/>
      <c r="F284" s="36" t="s">
        <v>368</v>
      </c>
      <c r="G284" s="69">
        <v>500</v>
      </c>
      <c r="H284" s="69">
        <v>500</v>
      </c>
      <c r="I284" s="69">
        <v>500</v>
      </c>
      <c r="J284" s="36" t="s">
        <v>120</v>
      </c>
      <c r="L284" s="27" t="s">
        <v>151</v>
      </c>
    </row>
    <row r="285" spans="1:12" ht="12.75" hidden="1">
      <c r="A285" s="36">
        <v>41</v>
      </c>
      <c r="B285" s="37" t="s">
        <v>457</v>
      </c>
      <c r="C285" s="45" t="s">
        <v>211</v>
      </c>
      <c r="D285" s="54">
        <v>2</v>
      </c>
      <c r="E285" s="45"/>
      <c r="F285" s="36" t="s">
        <v>240</v>
      </c>
      <c r="G285" s="69">
        <v>0</v>
      </c>
      <c r="H285" s="69">
        <v>0</v>
      </c>
      <c r="I285" s="69">
        <v>0</v>
      </c>
      <c r="J285" s="118" t="s">
        <v>239</v>
      </c>
      <c r="L285" s="27" t="s">
        <v>151</v>
      </c>
    </row>
    <row r="286" spans="1:12" ht="12.75">
      <c r="A286" s="195" t="s">
        <v>41</v>
      </c>
      <c r="B286" s="196"/>
      <c r="C286" s="196"/>
      <c r="D286" s="196"/>
      <c r="E286" s="196"/>
      <c r="F286" s="197"/>
      <c r="G286" s="16">
        <f>SUM(G279:G285)</f>
        <v>1000</v>
      </c>
      <c r="H286" s="16">
        <f>SUM(H279:H285)</f>
        <v>1000</v>
      </c>
      <c r="I286" s="16">
        <f>SUM(I279:I285)</f>
        <v>1000</v>
      </c>
      <c r="J286" s="14"/>
      <c r="L286" s="27" t="s">
        <v>154</v>
      </c>
    </row>
    <row r="287" spans="1:12" ht="12.75" hidden="1">
      <c r="A287" s="2"/>
      <c r="B287" s="23"/>
      <c r="C287" s="34"/>
      <c r="D287" s="58"/>
      <c r="E287" s="2"/>
      <c r="F287" s="2"/>
      <c r="G287" s="120"/>
      <c r="H287" s="120"/>
      <c r="I287" s="120"/>
      <c r="J287" s="2"/>
      <c r="L287" s="27" t="s">
        <v>154</v>
      </c>
    </row>
    <row r="288" spans="1:12" ht="12.75" hidden="1">
      <c r="A288" s="11"/>
      <c r="B288" s="22"/>
      <c r="C288" s="43"/>
      <c r="D288" s="55"/>
      <c r="E288" s="22"/>
      <c r="F288" s="36"/>
      <c r="G288" s="121"/>
      <c r="H288" s="121"/>
      <c r="I288" s="121"/>
      <c r="J288" s="12"/>
      <c r="L288" s="27" t="s">
        <v>154</v>
      </c>
    </row>
    <row r="289" spans="1:12" ht="12.75">
      <c r="A289" s="11"/>
      <c r="B289" s="22"/>
      <c r="C289" s="43"/>
      <c r="D289" s="55"/>
      <c r="E289" s="22"/>
      <c r="F289" s="11"/>
      <c r="G289" s="121"/>
      <c r="H289" s="121"/>
      <c r="I289" s="121"/>
      <c r="J289" s="12"/>
      <c r="L289" s="27" t="s">
        <v>154</v>
      </c>
    </row>
    <row r="290" spans="1:12" ht="12.75">
      <c r="A290" s="195" t="s">
        <v>53</v>
      </c>
      <c r="B290" s="196"/>
      <c r="C290" s="196"/>
      <c r="D290" s="196"/>
      <c r="E290" s="196"/>
      <c r="F290" s="197"/>
      <c r="G290" s="16">
        <v>0</v>
      </c>
      <c r="H290" s="16">
        <v>0</v>
      </c>
      <c r="I290" s="16">
        <v>0</v>
      </c>
      <c r="J290" s="14"/>
      <c r="L290" s="27" t="s">
        <v>154</v>
      </c>
    </row>
    <row r="291" spans="1:12" ht="12.75">
      <c r="A291" s="2"/>
      <c r="B291" s="23"/>
      <c r="C291" s="34"/>
      <c r="D291" s="58"/>
      <c r="E291" s="2"/>
      <c r="F291" s="2"/>
      <c r="G291" s="120"/>
      <c r="H291" s="120"/>
      <c r="I291" s="120"/>
      <c r="J291" s="2"/>
      <c r="L291" s="27" t="s">
        <v>154</v>
      </c>
    </row>
    <row r="292" spans="1:12" s="19" customFormat="1" ht="15.75">
      <c r="A292" s="198" t="s">
        <v>454</v>
      </c>
      <c r="B292" s="199"/>
      <c r="C292" s="199"/>
      <c r="D292" s="199"/>
      <c r="E292" s="199"/>
      <c r="F292" s="200"/>
      <c r="G292" s="16">
        <f>G14+G23+G72+G107+G121+G132+G164+G205+G224+G264+G275+G278+G286</f>
        <v>940205</v>
      </c>
      <c r="H292" s="16">
        <f>H14+H23+H72+H107+H121+H132+H164+H205+H224+H264+H275+H278+H286</f>
        <v>957481</v>
      </c>
      <c r="I292" s="16">
        <f>I14+I23+I72+I107+I121+I132+I164+I205+I224+I264+I275+I278+I286</f>
        <v>970056</v>
      </c>
      <c r="J292" s="18"/>
      <c r="L292" s="28" t="s">
        <v>154</v>
      </c>
    </row>
    <row r="293" ht="18">
      <c r="F293" s="164" t="s">
        <v>452</v>
      </c>
    </row>
    <row r="294" spans="1:10" ht="15.75">
      <c r="A294" s="201" t="s">
        <v>453</v>
      </c>
      <c r="B294" s="201"/>
      <c r="C294" s="201"/>
      <c r="D294" s="201"/>
      <c r="E294" s="201"/>
      <c r="F294" s="201"/>
      <c r="G294" s="201"/>
      <c r="H294" s="201"/>
      <c r="I294" s="201"/>
      <c r="J294" s="201"/>
    </row>
    <row r="295" spans="1:12" ht="12.75">
      <c r="A295" s="188" t="s">
        <v>121</v>
      </c>
      <c r="B295" s="202" t="s">
        <v>122</v>
      </c>
      <c r="C295" s="203"/>
      <c r="D295" s="203"/>
      <c r="E295" s="204"/>
      <c r="F295" s="192" t="s">
        <v>0</v>
      </c>
      <c r="G295" s="31">
        <v>2015</v>
      </c>
      <c r="H295" s="31">
        <v>2016</v>
      </c>
      <c r="I295" s="31">
        <v>2017</v>
      </c>
      <c r="J295" s="188" t="s">
        <v>203</v>
      </c>
      <c r="K295" s="10"/>
      <c r="L295" s="10"/>
    </row>
    <row r="296" spans="1:12" ht="12.75">
      <c r="A296" s="189"/>
      <c r="B296" s="205"/>
      <c r="C296" s="206"/>
      <c r="D296" s="206"/>
      <c r="E296" s="207"/>
      <c r="F296" s="193"/>
      <c r="G296" s="15" t="s">
        <v>369</v>
      </c>
      <c r="H296" s="15" t="s">
        <v>369</v>
      </c>
      <c r="I296" s="15" t="s">
        <v>369</v>
      </c>
      <c r="J296" s="189"/>
      <c r="K296" s="10"/>
      <c r="L296" s="10"/>
    </row>
    <row r="297" spans="1:12" ht="12.75">
      <c r="A297" s="111" t="s">
        <v>409</v>
      </c>
      <c r="B297" s="39" t="s">
        <v>135</v>
      </c>
      <c r="C297" s="56" t="s">
        <v>198</v>
      </c>
      <c r="D297" s="59"/>
      <c r="E297" s="39"/>
      <c r="F297" s="38" t="s">
        <v>386</v>
      </c>
      <c r="G297" s="69">
        <v>520</v>
      </c>
      <c r="H297" s="69">
        <v>0</v>
      </c>
      <c r="I297" s="69">
        <v>0</v>
      </c>
      <c r="J297" s="38" t="s">
        <v>103</v>
      </c>
      <c r="L297" s="92" t="s">
        <v>152</v>
      </c>
    </row>
    <row r="298" spans="1:12" ht="12.75">
      <c r="A298" s="111" t="s">
        <v>409</v>
      </c>
      <c r="B298" s="39" t="s">
        <v>135</v>
      </c>
      <c r="C298" s="56" t="s">
        <v>221</v>
      </c>
      <c r="D298" s="59">
        <v>1</v>
      </c>
      <c r="E298" s="39" t="s">
        <v>222</v>
      </c>
      <c r="F298" s="38" t="s">
        <v>402</v>
      </c>
      <c r="G298" s="69">
        <v>0</v>
      </c>
      <c r="H298" s="69">
        <v>17000</v>
      </c>
      <c r="I298" s="69">
        <v>0</v>
      </c>
      <c r="J298" s="38" t="s">
        <v>103</v>
      </c>
      <c r="K298" s="9"/>
      <c r="L298" s="92" t="s">
        <v>152</v>
      </c>
    </row>
    <row r="299" spans="1:12" ht="12.75">
      <c r="A299" s="195" t="s">
        <v>20</v>
      </c>
      <c r="B299" s="196"/>
      <c r="C299" s="196"/>
      <c r="D299" s="196"/>
      <c r="E299" s="196"/>
      <c r="F299" s="197"/>
      <c r="G299" s="16">
        <f>SUM(G297:G298)</f>
        <v>520</v>
      </c>
      <c r="H299" s="16">
        <f>SUM(H297:H298)</f>
        <v>17000</v>
      </c>
      <c r="I299" s="16">
        <f>SUM(I297:I298)</f>
        <v>0</v>
      </c>
      <c r="J299" s="14"/>
      <c r="L299" s="27" t="s">
        <v>154</v>
      </c>
    </row>
    <row r="300" spans="1:12" ht="12.75">
      <c r="A300" s="111" t="s">
        <v>409</v>
      </c>
      <c r="B300" s="39" t="s">
        <v>310</v>
      </c>
      <c r="C300" s="56" t="s">
        <v>221</v>
      </c>
      <c r="D300" s="59">
        <v>2</v>
      </c>
      <c r="E300" s="39"/>
      <c r="F300" s="38" t="s">
        <v>403</v>
      </c>
      <c r="G300" s="69">
        <v>0</v>
      </c>
      <c r="H300" s="69">
        <v>0</v>
      </c>
      <c r="I300" s="69">
        <v>38870</v>
      </c>
      <c r="J300" s="89" t="s">
        <v>105</v>
      </c>
      <c r="K300" s="9"/>
      <c r="L300" s="92" t="s">
        <v>152</v>
      </c>
    </row>
    <row r="301" spans="1:12" ht="12.75">
      <c r="A301" s="111" t="s">
        <v>409</v>
      </c>
      <c r="B301" s="39" t="s">
        <v>136</v>
      </c>
      <c r="C301" s="56" t="s">
        <v>198</v>
      </c>
      <c r="D301" s="59" t="s">
        <v>66</v>
      </c>
      <c r="E301" s="39"/>
      <c r="F301" s="38" t="s">
        <v>420</v>
      </c>
      <c r="G301" s="69">
        <v>3000</v>
      </c>
      <c r="H301" s="69">
        <v>0</v>
      </c>
      <c r="I301" s="69"/>
      <c r="J301" s="159" t="s">
        <v>106</v>
      </c>
      <c r="L301" s="92" t="s">
        <v>152</v>
      </c>
    </row>
    <row r="302" spans="1:12" ht="12.75">
      <c r="A302" s="111" t="s">
        <v>409</v>
      </c>
      <c r="B302" s="39" t="s">
        <v>136</v>
      </c>
      <c r="C302" s="56" t="s">
        <v>221</v>
      </c>
      <c r="D302" s="59">
        <v>2</v>
      </c>
      <c r="E302" s="39"/>
      <c r="F302" s="38" t="s">
        <v>423</v>
      </c>
      <c r="G302" s="69">
        <v>0</v>
      </c>
      <c r="H302" s="69">
        <v>13141</v>
      </c>
      <c r="I302" s="69">
        <v>54962</v>
      </c>
      <c r="J302" s="159" t="s">
        <v>106</v>
      </c>
      <c r="L302" s="92" t="s">
        <v>152</v>
      </c>
    </row>
    <row r="303" spans="1:12" ht="12.75">
      <c r="A303" s="195" t="s">
        <v>21</v>
      </c>
      <c r="B303" s="196"/>
      <c r="C303" s="196"/>
      <c r="D303" s="196"/>
      <c r="E303" s="196"/>
      <c r="F303" s="197"/>
      <c r="G303" s="16">
        <f>SUM(G300:G302)</f>
        <v>3000</v>
      </c>
      <c r="H303" s="16">
        <f>SUM(H300:H302)</f>
        <v>13141</v>
      </c>
      <c r="I303" s="16">
        <f>SUM(I300:I302)</f>
        <v>93832</v>
      </c>
      <c r="J303" s="14"/>
      <c r="L303" s="27" t="s">
        <v>154</v>
      </c>
    </row>
    <row r="304" spans="1:12" ht="12.75">
      <c r="A304" s="38">
        <v>41</v>
      </c>
      <c r="B304" s="39" t="s">
        <v>138</v>
      </c>
      <c r="C304" s="56" t="s">
        <v>198</v>
      </c>
      <c r="D304" s="59"/>
      <c r="E304" s="129"/>
      <c r="F304" s="38" t="s">
        <v>413</v>
      </c>
      <c r="G304" s="88">
        <v>1000</v>
      </c>
      <c r="H304" s="154">
        <v>0</v>
      </c>
      <c r="I304" s="154">
        <v>0</v>
      </c>
      <c r="J304" s="38" t="s">
        <v>108</v>
      </c>
      <c r="L304" s="92" t="s">
        <v>152</v>
      </c>
    </row>
    <row r="305" spans="1:12" ht="12.75">
      <c r="A305" s="38">
        <v>41</v>
      </c>
      <c r="B305" s="39" t="s">
        <v>138</v>
      </c>
      <c r="C305" s="56" t="s">
        <v>251</v>
      </c>
      <c r="D305" s="59"/>
      <c r="E305" s="129"/>
      <c r="F305" s="38" t="s">
        <v>414</v>
      </c>
      <c r="G305" s="88">
        <v>9600</v>
      </c>
      <c r="H305" s="154">
        <v>0</v>
      </c>
      <c r="I305" s="154">
        <v>0</v>
      </c>
      <c r="J305" s="38" t="s">
        <v>108</v>
      </c>
      <c r="L305" s="92" t="s">
        <v>152</v>
      </c>
    </row>
    <row r="306" spans="1:12" ht="12.75">
      <c r="A306" s="111" t="s">
        <v>409</v>
      </c>
      <c r="B306" s="39" t="s">
        <v>460</v>
      </c>
      <c r="C306" s="56" t="s">
        <v>429</v>
      </c>
      <c r="D306" s="59">
        <v>4</v>
      </c>
      <c r="E306" s="39"/>
      <c r="F306" s="38" t="s">
        <v>412</v>
      </c>
      <c r="G306" s="69">
        <v>3200</v>
      </c>
      <c r="H306" s="155">
        <v>0</v>
      </c>
      <c r="I306" s="155">
        <v>0</v>
      </c>
      <c r="J306" s="38" t="s">
        <v>109</v>
      </c>
      <c r="K306" s="127"/>
      <c r="L306" s="92" t="s">
        <v>152</v>
      </c>
    </row>
    <row r="307" spans="1:12" ht="12.75">
      <c r="A307" s="195" t="s">
        <v>24</v>
      </c>
      <c r="B307" s="196"/>
      <c r="C307" s="196"/>
      <c r="D307" s="196"/>
      <c r="E307" s="196"/>
      <c r="F307" s="197"/>
      <c r="G307" s="16">
        <f>SUM(G304:G306)</f>
        <v>13800</v>
      </c>
      <c r="H307" s="16">
        <f>SUM(H304:H306)</f>
        <v>0</v>
      </c>
      <c r="I307" s="16">
        <f>SUM(I304:I306)</f>
        <v>0</v>
      </c>
      <c r="J307" s="14"/>
      <c r="L307" s="27" t="s">
        <v>154</v>
      </c>
    </row>
    <row r="308" spans="1:12" ht="12.75">
      <c r="A308" s="111" t="s">
        <v>409</v>
      </c>
      <c r="B308" s="39" t="s">
        <v>145</v>
      </c>
      <c r="C308" s="56" t="s">
        <v>198</v>
      </c>
      <c r="D308" s="59" t="s">
        <v>66</v>
      </c>
      <c r="E308" s="39"/>
      <c r="F308" s="38" t="s">
        <v>335</v>
      </c>
      <c r="G308" s="69">
        <v>9000</v>
      </c>
      <c r="H308" s="69">
        <v>0</v>
      </c>
      <c r="I308" s="69">
        <v>0</v>
      </c>
      <c r="J308" s="38" t="s">
        <v>115</v>
      </c>
      <c r="L308" s="92" t="s">
        <v>152</v>
      </c>
    </row>
    <row r="309" spans="1:12" ht="12.75">
      <c r="A309" s="111" t="s">
        <v>409</v>
      </c>
      <c r="B309" s="39" t="s">
        <v>145</v>
      </c>
      <c r="C309" s="56" t="s">
        <v>221</v>
      </c>
      <c r="D309" s="59">
        <v>2</v>
      </c>
      <c r="E309" s="39"/>
      <c r="F309" s="38" t="s">
        <v>334</v>
      </c>
      <c r="G309" s="69">
        <v>65480</v>
      </c>
      <c r="H309" s="69">
        <v>46119</v>
      </c>
      <c r="I309" s="69">
        <v>0</v>
      </c>
      <c r="J309" s="38" t="s">
        <v>115</v>
      </c>
      <c r="L309" s="92" t="s">
        <v>152</v>
      </c>
    </row>
    <row r="310" spans="1:12" ht="12.75">
      <c r="A310" s="195" t="s">
        <v>34</v>
      </c>
      <c r="B310" s="196"/>
      <c r="C310" s="196"/>
      <c r="D310" s="196"/>
      <c r="E310" s="196"/>
      <c r="F310" s="197"/>
      <c r="G310" s="16">
        <f>SUM(G308:G309)</f>
        <v>74480</v>
      </c>
      <c r="H310" s="16">
        <f>SUM(H308:H309)</f>
        <v>46119</v>
      </c>
      <c r="I310" s="16">
        <f>SUM(I308:I309)</f>
        <v>0</v>
      </c>
      <c r="J310" s="14"/>
      <c r="L310" s="27" t="s">
        <v>154</v>
      </c>
    </row>
    <row r="311" spans="1:12" ht="12.75">
      <c r="A311" s="38">
        <v>41</v>
      </c>
      <c r="B311" s="39" t="s">
        <v>428</v>
      </c>
      <c r="C311" s="56" t="s">
        <v>198</v>
      </c>
      <c r="D311" s="59" t="s">
        <v>66</v>
      </c>
      <c r="E311" s="39"/>
      <c r="F311" s="38" t="s">
        <v>447</v>
      </c>
      <c r="G311" s="69">
        <v>0</v>
      </c>
      <c r="H311" s="69">
        <v>500</v>
      </c>
      <c r="I311" s="69">
        <v>0</v>
      </c>
      <c r="J311" s="38" t="s">
        <v>431</v>
      </c>
      <c r="L311" s="92" t="s">
        <v>152</v>
      </c>
    </row>
    <row r="312" spans="1:12" ht="12.75">
      <c r="A312" s="38">
        <v>41</v>
      </c>
      <c r="B312" s="39" t="s">
        <v>428</v>
      </c>
      <c r="C312" s="56" t="s">
        <v>429</v>
      </c>
      <c r="D312" s="59">
        <v>4</v>
      </c>
      <c r="E312" s="39"/>
      <c r="F312" s="38" t="s">
        <v>430</v>
      </c>
      <c r="G312" s="69">
        <v>0</v>
      </c>
      <c r="H312" s="69">
        <v>12000</v>
      </c>
      <c r="I312" s="69">
        <v>0</v>
      </c>
      <c r="J312" s="38" t="s">
        <v>431</v>
      </c>
      <c r="L312" s="92" t="s">
        <v>152</v>
      </c>
    </row>
    <row r="313" spans="1:12" ht="12.75">
      <c r="A313" s="195" t="s">
        <v>39</v>
      </c>
      <c r="B313" s="196"/>
      <c r="C313" s="196"/>
      <c r="D313" s="196"/>
      <c r="E313" s="196"/>
      <c r="F313" s="197"/>
      <c r="G313" s="16">
        <f>SUM(G311:G311)</f>
        <v>0</v>
      </c>
      <c r="H313" s="16">
        <f>SUM(H311:H312)</f>
        <v>12500</v>
      </c>
      <c r="I313" s="16">
        <f>SUM(I311:I311)</f>
        <v>0</v>
      </c>
      <c r="J313" s="14"/>
      <c r="L313" s="27" t="s">
        <v>154</v>
      </c>
    </row>
    <row r="314" spans="1:12" ht="15.75">
      <c r="A314" s="198" t="s">
        <v>455</v>
      </c>
      <c r="B314" s="199"/>
      <c r="C314" s="199"/>
      <c r="D314" s="199"/>
      <c r="E314" s="199"/>
      <c r="F314" s="200"/>
      <c r="G314" s="16">
        <f>G299+G303+G307++G310+G313</f>
        <v>91800</v>
      </c>
      <c r="H314" s="16">
        <f>H299+H303+H307++H310+H313</f>
        <v>88760</v>
      </c>
      <c r="I314" s="16">
        <f>I299+I303+I307++I310+I313</f>
        <v>93832</v>
      </c>
      <c r="J314" s="18"/>
      <c r="K314" s="19"/>
      <c r="L314" s="28" t="s">
        <v>154</v>
      </c>
    </row>
  </sheetData>
  <sheetProtection password="DCBE" sheet="1" objects="1" scenarios="1" selectLockedCells="1" selectUnlockedCells="1"/>
  <mergeCells count="31">
    <mergeCell ref="A164:F164"/>
    <mergeCell ref="A205:F205"/>
    <mergeCell ref="A224:F224"/>
    <mergeCell ref="A264:F264"/>
    <mergeCell ref="A290:F290"/>
    <mergeCell ref="A292:F292"/>
    <mergeCell ref="A275:F275"/>
    <mergeCell ref="A286:F286"/>
    <mergeCell ref="A278:F278"/>
    <mergeCell ref="A72:F72"/>
    <mergeCell ref="A107:F107"/>
    <mergeCell ref="A121:F121"/>
    <mergeCell ref="A132:F132"/>
    <mergeCell ref="J2:J3"/>
    <mergeCell ref="A14:F14"/>
    <mergeCell ref="A23:F23"/>
    <mergeCell ref="A1:J1"/>
    <mergeCell ref="F2:F3"/>
    <mergeCell ref="A2:A3"/>
    <mergeCell ref="B2:E3"/>
    <mergeCell ref="A294:J294"/>
    <mergeCell ref="A295:A296"/>
    <mergeCell ref="B295:E296"/>
    <mergeCell ref="F295:F296"/>
    <mergeCell ref="J295:J296"/>
    <mergeCell ref="A310:F310"/>
    <mergeCell ref="A313:F313"/>
    <mergeCell ref="A314:F314"/>
    <mergeCell ref="A299:F299"/>
    <mergeCell ref="A303:F303"/>
    <mergeCell ref="A307:F30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showGridLines="0" zoomScale="125" zoomScaleNormal="125" workbookViewId="0" topLeftCell="A11">
      <selection activeCell="D38" sqref="D38"/>
    </sheetView>
  </sheetViews>
  <sheetFormatPr defaultColWidth="9.140625" defaultRowHeight="12.75"/>
  <cols>
    <col min="5" max="5" width="11.57421875" style="0" bestFit="1" customWidth="1"/>
    <col min="6" max="6" width="11.28125" style="0" customWidth="1"/>
    <col min="7" max="7" width="12.7109375" style="0" customWidth="1"/>
    <col min="10" max="10" width="9.421875" style="0" bestFit="1" customWidth="1"/>
  </cols>
  <sheetData>
    <row r="1" spans="1:8" s="9" customFormat="1" ht="12.75" hidden="1">
      <c r="A1" s="216" t="s">
        <v>326</v>
      </c>
      <c r="B1" s="217"/>
      <c r="C1" s="218"/>
      <c r="D1" s="20"/>
      <c r="E1" s="21" t="s">
        <v>65</v>
      </c>
      <c r="F1" s="21" t="s">
        <v>82</v>
      </c>
      <c r="G1" s="21" t="s">
        <v>83</v>
      </c>
      <c r="H1" s="123" t="str">
        <f>'[1]Príjmy'!E3</f>
        <v>RO 4/2011</v>
      </c>
    </row>
    <row r="2" spans="1:8" ht="12.75" hidden="1">
      <c r="A2" s="7" t="s">
        <v>78</v>
      </c>
      <c r="B2" s="7"/>
      <c r="C2" s="6"/>
      <c r="D2" s="8"/>
      <c r="E2" s="17">
        <f>'[1]Príjmy'!E66</f>
        <v>1038960</v>
      </c>
      <c r="F2" s="17">
        <f>'[1]Výdavky'!H209</f>
        <v>832757</v>
      </c>
      <c r="G2" s="17">
        <f>E2-F2</f>
        <v>206203</v>
      </c>
      <c r="H2" s="17"/>
    </row>
    <row r="3" spans="1:8" ht="12.75" hidden="1">
      <c r="A3" s="220" t="s">
        <v>126</v>
      </c>
      <c r="B3" s="220"/>
      <c r="C3" s="220"/>
      <c r="D3" s="8"/>
      <c r="E3" s="17" t="e">
        <f>E2-E4-E5-E6+E6-E7-E8-E9</f>
        <v>#VALUE!</v>
      </c>
      <c r="F3" s="17" t="e">
        <f>F2-F4-F5-F6+F6-F7-F8-F9</f>
        <v>#VALUE!</v>
      </c>
      <c r="G3" s="17" t="e">
        <f>G2-G4-G5-G6+G6-G7-G8-G9</f>
        <v>#VALUE!</v>
      </c>
      <c r="H3" s="17"/>
    </row>
    <row r="4" spans="1:8" ht="12.75" hidden="1">
      <c r="A4" s="220" t="s">
        <v>125</v>
      </c>
      <c r="B4" s="220"/>
      <c r="C4" s="220"/>
      <c r="D4" s="8" t="s">
        <v>151</v>
      </c>
      <c r="E4" s="17" t="e">
        <f>SUMIF('[1]Príjmy'!$J$7:$J$66,Rekapitulácia!D4,'[1]Príjmy'!$E$7:$E$66)</f>
        <v>#VALUE!</v>
      </c>
      <c r="F4" s="26" t="e">
        <f>SUMIF('[1]Výdavky'!$N$5:$N$1004,Rekapitulácia!D4,'[1]Výdavky'!$H$5:$H$1004)</f>
        <v>#VALUE!</v>
      </c>
      <c r="G4" s="17" t="e">
        <f aca="true" t="shared" si="0" ref="G4:G9">E4-F4</f>
        <v>#VALUE!</v>
      </c>
      <c r="H4" s="17"/>
    </row>
    <row r="5" spans="1:8" ht="12.75" hidden="1">
      <c r="A5" s="220" t="s">
        <v>84</v>
      </c>
      <c r="B5" s="220"/>
      <c r="C5" s="220"/>
      <c r="D5" s="8" t="s">
        <v>152</v>
      </c>
      <c r="E5" s="17" t="e">
        <f>SUMIF('[1]Príjmy'!$J$7:$J$66,Rekapitulácia!D5,'[1]Príjmy'!$E$7:$E$66)</f>
        <v>#VALUE!</v>
      </c>
      <c r="F5" s="26" t="e">
        <f>SUMIF('[1]Výdavky'!$N$5:$N$1004,Rekapitulácia!D5,'[1]Výdavky'!$H$5:$H$1004)</f>
        <v>#VALUE!</v>
      </c>
      <c r="G5" s="17" t="e">
        <f t="shared" si="0"/>
        <v>#VALUE!</v>
      </c>
      <c r="H5" s="17"/>
    </row>
    <row r="6" spans="1:8" ht="12.75" hidden="1">
      <c r="A6" s="220" t="s">
        <v>79</v>
      </c>
      <c r="B6" s="220"/>
      <c r="C6" s="220"/>
      <c r="D6" s="8" t="s">
        <v>153</v>
      </c>
      <c r="E6" s="17" t="e">
        <f>SUMIF('[1]Príjmy'!$J$7:$J$66,Rekapitulácia!D6,'[1]Príjmy'!$E$7:$E$66)</f>
        <v>#VALUE!</v>
      </c>
      <c r="F6" s="26" t="e">
        <f>SUMIF('[1]Výdavky'!$N$5:$N$1004,Rekapitulácia!D6,'[1]Výdavky'!$H$5:$H$1004)</f>
        <v>#VALUE!</v>
      </c>
      <c r="G6" s="17" t="e">
        <f t="shared" si="0"/>
        <v>#VALUE!</v>
      </c>
      <c r="H6" s="17"/>
    </row>
    <row r="7" spans="1:8" ht="12.75" hidden="1">
      <c r="A7" s="222" t="s">
        <v>80</v>
      </c>
      <c r="B7" s="222"/>
      <c r="C7" s="222"/>
      <c r="D7" s="8"/>
      <c r="E7" s="13">
        <v>37142</v>
      </c>
      <c r="F7" s="13">
        <v>0</v>
      </c>
      <c r="G7" s="5">
        <f t="shared" si="0"/>
        <v>37142</v>
      </c>
      <c r="H7" s="17"/>
    </row>
    <row r="8" spans="1:8" ht="12.75" hidden="1">
      <c r="A8" s="222" t="s">
        <v>81</v>
      </c>
      <c r="B8" s="222"/>
      <c r="C8" s="222"/>
      <c r="D8" s="8"/>
      <c r="E8" s="13">
        <v>95530</v>
      </c>
      <c r="F8" s="13">
        <v>0</v>
      </c>
      <c r="G8" s="5">
        <f t="shared" si="0"/>
        <v>95530</v>
      </c>
      <c r="H8" s="17"/>
    </row>
    <row r="9" spans="1:8" ht="12.75" hidden="1">
      <c r="A9" s="222" t="s">
        <v>325</v>
      </c>
      <c r="B9" s="222"/>
      <c r="C9" s="222"/>
      <c r="D9" s="8"/>
      <c r="E9" s="13">
        <v>5826</v>
      </c>
      <c r="F9" s="13">
        <v>15670</v>
      </c>
      <c r="G9" s="5">
        <f t="shared" si="0"/>
        <v>-9844</v>
      </c>
      <c r="H9" s="17"/>
    </row>
    <row r="10" spans="5:8" ht="12.75" hidden="1">
      <c r="E10" s="1"/>
      <c r="F10" s="1"/>
      <c r="G10" s="1"/>
      <c r="H10" s="1"/>
    </row>
    <row r="11" spans="1:8" s="9" customFormat="1" ht="12.75">
      <c r="A11" s="216" t="s">
        <v>327</v>
      </c>
      <c r="B11" s="217"/>
      <c r="C11" s="218"/>
      <c r="D11" s="20"/>
      <c r="E11" s="21" t="s">
        <v>65</v>
      </c>
      <c r="F11" s="21" t="s">
        <v>82</v>
      </c>
      <c r="G11" s="21" t="s">
        <v>83</v>
      </c>
      <c r="H11" s="123"/>
    </row>
    <row r="12" spans="1:8" ht="12.75">
      <c r="A12" s="7" t="s">
        <v>78</v>
      </c>
      <c r="B12" s="7"/>
      <c r="C12" s="6"/>
      <c r="D12" s="8"/>
      <c r="E12" s="17">
        <v>940205</v>
      </c>
      <c r="F12" s="17">
        <v>940205</v>
      </c>
      <c r="G12" s="17">
        <v>0</v>
      </c>
      <c r="H12" s="17"/>
    </row>
    <row r="13" spans="1:8" ht="12.75">
      <c r="A13" s="220" t="s">
        <v>126</v>
      </c>
      <c r="B13" s="220"/>
      <c r="C13" s="220"/>
      <c r="D13" s="8"/>
      <c r="E13" s="17"/>
      <c r="F13" s="17"/>
      <c r="G13" s="17"/>
      <c r="H13" s="17"/>
    </row>
    <row r="14" spans="1:8" ht="12.75">
      <c r="A14" s="220" t="s">
        <v>125</v>
      </c>
      <c r="B14" s="220"/>
      <c r="C14" s="220"/>
      <c r="D14" s="8" t="s">
        <v>151</v>
      </c>
      <c r="E14" s="17">
        <v>940205</v>
      </c>
      <c r="F14" s="26">
        <v>848405</v>
      </c>
      <c r="G14" s="17">
        <v>91800</v>
      </c>
      <c r="H14" s="17"/>
    </row>
    <row r="15" spans="1:8" ht="12.75">
      <c r="A15" s="220" t="s">
        <v>84</v>
      </c>
      <c r="B15" s="220"/>
      <c r="C15" s="220"/>
      <c r="D15" s="8" t="s">
        <v>152</v>
      </c>
      <c r="E15" s="17">
        <v>0</v>
      </c>
      <c r="F15" s="26">
        <v>91800</v>
      </c>
      <c r="G15" s="17">
        <v>-91800</v>
      </c>
      <c r="H15" s="17"/>
    </row>
    <row r="16" spans="1:8" ht="12.75">
      <c r="A16" s="220" t="s">
        <v>79</v>
      </c>
      <c r="B16" s="220"/>
      <c r="C16" s="220"/>
      <c r="D16" s="8" t="s">
        <v>153</v>
      </c>
      <c r="E16" s="17">
        <v>0</v>
      </c>
      <c r="F16" s="26">
        <v>0</v>
      </c>
      <c r="G16" s="17">
        <v>0</v>
      </c>
      <c r="H16" s="17"/>
    </row>
    <row r="17" spans="1:8" ht="12.75">
      <c r="A17" s="222" t="s">
        <v>80</v>
      </c>
      <c r="B17" s="222"/>
      <c r="C17" s="222"/>
      <c r="D17" s="8"/>
      <c r="E17" s="13">
        <v>0</v>
      </c>
      <c r="F17" s="13">
        <v>0</v>
      </c>
      <c r="G17" s="17">
        <v>0</v>
      </c>
      <c r="H17" s="17" t="s">
        <v>66</v>
      </c>
    </row>
    <row r="18" spans="1:8" ht="12.75">
      <c r="A18" s="222" t="s">
        <v>81</v>
      </c>
      <c r="B18" s="222"/>
      <c r="C18" s="222"/>
      <c r="D18" s="8" t="s">
        <v>66</v>
      </c>
      <c r="E18" s="13">
        <v>0</v>
      </c>
      <c r="F18" s="13">
        <v>0</v>
      </c>
      <c r="G18" s="17">
        <v>0</v>
      </c>
      <c r="H18" s="17"/>
    </row>
    <row r="19" spans="1:8" ht="12.75">
      <c r="A19" s="222" t="s">
        <v>87</v>
      </c>
      <c r="B19" s="222"/>
      <c r="C19" s="222"/>
      <c r="D19" s="8"/>
      <c r="E19" s="13">
        <v>0</v>
      </c>
      <c r="F19" s="13">
        <v>0</v>
      </c>
      <c r="G19" s="17">
        <v>0</v>
      </c>
      <c r="H19" s="17" t="s">
        <v>66</v>
      </c>
    </row>
    <row r="20" spans="5:8" ht="12.75">
      <c r="E20" s="1"/>
      <c r="F20" s="1"/>
      <c r="G20" s="1"/>
      <c r="H20" s="1"/>
    </row>
    <row r="21" spans="1:8" s="9" customFormat="1" ht="12.75">
      <c r="A21" s="216" t="s">
        <v>328</v>
      </c>
      <c r="B21" s="217"/>
      <c r="C21" s="218"/>
      <c r="D21" s="20"/>
      <c r="E21" s="21" t="s">
        <v>65</v>
      </c>
      <c r="F21" s="21" t="s">
        <v>82</v>
      </c>
      <c r="G21" s="21" t="s">
        <v>83</v>
      </c>
      <c r="H21" s="123"/>
    </row>
    <row r="22" spans="1:8" ht="12.75">
      <c r="A22" s="7" t="s">
        <v>78</v>
      </c>
      <c r="B22" s="7"/>
      <c r="C22" s="6"/>
      <c r="D22" s="8"/>
      <c r="E22" s="17">
        <v>957481</v>
      </c>
      <c r="F22" s="17">
        <v>957481</v>
      </c>
      <c r="G22" s="17">
        <v>0</v>
      </c>
      <c r="H22" s="17"/>
    </row>
    <row r="23" spans="1:8" ht="12.75">
      <c r="A23" s="213" t="s">
        <v>126</v>
      </c>
      <c r="B23" s="214"/>
      <c r="C23" s="215"/>
      <c r="D23" s="8"/>
      <c r="E23" s="17"/>
      <c r="F23" s="17"/>
      <c r="G23" s="17"/>
      <c r="H23" s="17"/>
    </row>
    <row r="24" spans="1:8" ht="12.75">
      <c r="A24" s="213" t="s">
        <v>125</v>
      </c>
      <c r="B24" s="214"/>
      <c r="C24" s="215"/>
      <c r="D24" s="8" t="s">
        <v>151</v>
      </c>
      <c r="E24" s="17">
        <v>957681</v>
      </c>
      <c r="F24" s="26">
        <v>868721</v>
      </c>
      <c r="G24" s="17">
        <v>88760</v>
      </c>
      <c r="H24" s="17"/>
    </row>
    <row r="25" spans="1:10" ht="12.75">
      <c r="A25" s="213" t="s">
        <v>84</v>
      </c>
      <c r="B25" s="214"/>
      <c r="C25" s="215"/>
      <c r="D25" s="8" t="s">
        <v>152</v>
      </c>
      <c r="E25" s="17">
        <v>0</v>
      </c>
      <c r="F25" s="26">
        <v>88760</v>
      </c>
      <c r="G25" s="17">
        <v>-88760</v>
      </c>
      <c r="H25" s="17"/>
      <c r="J25" s="151"/>
    </row>
    <row r="26" spans="1:8" ht="12.75">
      <c r="A26" s="213" t="s">
        <v>79</v>
      </c>
      <c r="B26" s="214"/>
      <c r="C26" s="215"/>
      <c r="D26" s="8" t="s">
        <v>153</v>
      </c>
      <c r="E26" s="17">
        <v>0</v>
      </c>
      <c r="F26" s="26">
        <v>0</v>
      </c>
      <c r="G26" s="17">
        <v>0</v>
      </c>
      <c r="H26" s="17"/>
    </row>
    <row r="27" spans="1:8" ht="12.75">
      <c r="A27" s="210" t="s">
        <v>80</v>
      </c>
      <c r="B27" s="211"/>
      <c r="C27" s="212"/>
      <c r="D27" s="8"/>
      <c r="E27" s="13">
        <v>0</v>
      </c>
      <c r="F27" s="13">
        <v>0</v>
      </c>
      <c r="G27" s="17">
        <v>0</v>
      </c>
      <c r="H27" s="17"/>
    </row>
    <row r="28" spans="1:8" ht="12.75">
      <c r="A28" s="210" t="s">
        <v>81</v>
      </c>
      <c r="B28" s="211"/>
      <c r="C28" s="212"/>
      <c r="D28" s="8"/>
      <c r="E28" s="13">
        <v>0</v>
      </c>
      <c r="F28" s="13">
        <v>0</v>
      </c>
      <c r="G28" s="17">
        <v>0</v>
      </c>
      <c r="H28" s="17"/>
    </row>
    <row r="29" spans="1:8" ht="12.75">
      <c r="A29" s="210" t="s">
        <v>87</v>
      </c>
      <c r="B29" s="211"/>
      <c r="C29" s="212"/>
      <c r="D29" s="8"/>
      <c r="E29" s="13">
        <v>0</v>
      </c>
      <c r="F29" s="13">
        <v>0</v>
      </c>
      <c r="G29" s="17">
        <v>0</v>
      </c>
      <c r="H29" s="17"/>
    </row>
    <row r="30" spans="5:8" ht="12.75">
      <c r="E30" s="1"/>
      <c r="F30" s="1"/>
      <c r="G30" s="1"/>
      <c r="H30" s="1"/>
    </row>
    <row r="31" spans="1:8" s="9" customFormat="1" ht="12.75">
      <c r="A31" s="216" t="s">
        <v>410</v>
      </c>
      <c r="B31" s="217"/>
      <c r="C31" s="218"/>
      <c r="D31" s="20"/>
      <c r="E31" s="21" t="s">
        <v>65</v>
      </c>
      <c r="F31" s="21" t="s">
        <v>82</v>
      </c>
      <c r="G31" s="21" t="s">
        <v>83</v>
      </c>
      <c r="H31" s="123"/>
    </row>
    <row r="32" spans="1:8" ht="12.75">
      <c r="A32" s="7" t="s">
        <v>78</v>
      </c>
      <c r="B32" s="7"/>
      <c r="C32" s="6"/>
      <c r="D32" s="8"/>
      <c r="E32" s="17">
        <v>970056</v>
      </c>
      <c r="F32" s="17">
        <v>970056</v>
      </c>
      <c r="G32" s="17">
        <v>0</v>
      </c>
      <c r="H32" s="17"/>
    </row>
    <row r="33" spans="1:8" ht="12.75">
      <c r="A33" s="213" t="s">
        <v>126</v>
      </c>
      <c r="B33" s="214"/>
      <c r="C33" s="215"/>
      <c r="D33" s="8"/>
      <c r="E33" s="17"/>
      <c r="F33" s="17"/>
      <c r="G33" s="17"/>
      <c r="H33" s="17"/>
    </row>
    <row r="34" spans="1:8" ht="12.75">
      <c r="A34" s="213" t="s">
        <v>125</v>
      </c>
      <c r="B34" s="214"/>
      <c r="C34" s="215"/>
      <c r="D34" s="8" t="s">
        <v>151</v>
      </c>
      <c r="E34" s="17">
        <v>970056</v>
      </c>
      <c r="F34" s="26">
        <v>876224</v>
      </c>
      <c r="G34" s="17">
        <v>93832</v>
      </c>
      <c r="H34" s="17"/>
    </row>
    <row r="35" spans="1:8" ht="12.75">
      <c r="A35" s="213" t="s">
        <v>84</v>
      </c>
      <c r="B35" s="214"/>
      <c r="C35" s="215"/>
      <c r="D35" s="8" t="s">
        <v>152</v>
      </c>
      <c r="E35" s="17">
        <v>0</v>
      </c>
      <c r="F35" s="26">
        <v>93832</v>
      </c>
      <c r="G35" s="17">
        <v>-93832</v>
      </c>
      <c r="H35" s="17"/>
    </row>
    <row r="36" spans="1:8" ht="12.75">
      <c r="A36" s="213" t="s">
        <v>79</v>
      </c>
      <c r="B36" s="214"/>
      <c r="C36" s="215"/>
      <c r="D36" s="8" t="s">
        <v>153</v>
      </c>
      <c r="E36" s="17"/>
      <c r="F36" s="26"/>
      <c r="G36" s="17"/>
      <c r="H36" s="17"/>
    </row>
    <row r="37" spans="1:8" ht="12.75">
      <c r="A37" s="210" t="s">
        <v>80</v>
      </c>
      <c r="B37" s="211"/>
      <c r="C37" s="212"/>
      <c r="D37" s="8"/>
      <c r="E37" s="13">
        <v>0</v>
      </c>
      <c r="F37" s="13">
        <v>0</v>
      </c>
      <c r="G37" s="17">
        <v>0</v>
      </c>
      <c r="H37" s="17"/>
    </row>
    <row r="38" spans="1:8" ht="12.75">
      <c r="A38" s="210" t="s">
        <v>81</v>
      </c>
      <c r="B38" s="211"/>
      <c r="C38" s="212"/>
      <c r="D38" s="8"/>
      <c r="E38" s="13">
        <v>0</v>
      </c>
      <c r="F38" s="13">
        <v>0</v>
      </c>
      <c r="G38" s="17">
        <v>0</v>
      </c>
      <c r="H38" s="17"/>
    </row>
    <row r="39" spans="1:8" ht="12.75">
      <c r="A39" s="210" t="s">
        <v>87</v>
      </c>
      <c r="B39" s="211"/>
      <c r="C39" s="212"/>
      <c r="D39" s="8"/>
      <c r="E39" s="13">
        <v>0</v>
      </c>
      <c r="F39" s="13">
        <v>0</v>
      </c>
      <c r="G39" s="17">
        <v>0</v>
      </c>
      <c r="H39" s="17"/>
    </row>
    <row r="40" spans="1:8" s="50" customFormat="1" ht="12.75">
      <c r="A40" s="46"/>
      <c r="B40" s="46"/>
      <c r="C40" s="46"/>
      <c r="D40" s="47"/>
      <c r="E40" s="48"/>
      <c r="F40" s="48"/>
      <c r="G40" s="49"/>
      <c r="H40" s="124"/>
    </row>
    <row r="41" spans="1:8" ht="12.75">
      <c r="A41" s="223" t="s">
        <v>329</v>
      </c>
      <c r="B41" s="223"/>
      <c r="C41" s="223"/>
      <c r="D41" s="223"/>
      <c r="E41" s="223"/>
      <c r="F41" s="223"/>
      <c r="G41" s="223"/>
      <c r="H41" s="125"/>
    </row>
    <row r="42" spans="1:8" ht="12.75">
      <c r="A42" s="224" t="s">
        <v>330</v>
      </c>
      <c r="B42" s="224"/>
      <c r="C42" s="224"/>
      <c r="D42" s="224"/>
      <c r="E42" s="224"/>
      <c r="F42" s="224"/>
      <c r="G42" s="224"/>
      <c r="H42" s="126"/>
    </row>
    <row r="43" spans="1:8" ht="12.75">
      <c r="A43" s="219"/>
      <c r="B43" s="219"/>
      <c r="C43" s="219"/>
      <c r="D43" s="219"/>
      <c r="E43" s="219"/>
      <c r="F43" s="219"/>
      <c r="G43" s="219"/>
      <c r="H43" s="126"/>
    </row>
    <row r="44" spans="1:8" ht="12.75">
      <c r="A44" s="221" t="s">
        <v>465</v>
      </c>
      <c r="B44" s="221"/>
      <c r="C44" s="221"/>
      <c r="D44" s="221"/>
      <c r="E44" s="221"/>
      <c r="F44" s="221"/>
      <c r="G44" s="221"/>
      <c r="H44" s="125"/>
    </row>
    <row r="45" spans="1:8" ht="12.75">
      <c r="A45" s="221" t="s">
        <v>466</v>
      </c>
      <c r="B45" s="221"/>
      <c r="C45" s="221"/>
      <c r="D45" s="221"/>
      <c r="E45" s="221"/>
      <c r="F45" s="221"/>
      <c r="G45" s="221"/>
      <c r="H45" s="125"/>
    </row>
    <row r="46" spans="1:8" ht="12.75">
      <c r="A46" s="219"/>
      <c r="B46" s="219"/>
      <c r="C46" s="219"/>
      <c r="D46" s="219"/>
      <c r="E46" s="219"/>
      <c r="F46" s="219"/>
      <c r="G46" s="219"/>
      <c r="H46" s="126"/>
    </row>
    <row r="47" spans="1:8" ht="12.75">
      <c r="A47" s="221" t="s">
        <v>461</v>
      </c>
      <c r="B47" s="221"/>
      <c r="C47" s="221"/>
      <c r="D47" s="221"/>
      <c r="E47" s="221"/>
      <c r="F47" s="221"/>
      <c r="G47" s="221"/>
      <c r="H47" s="125"/>
    </row>
    <row r="48" spans="1:8" ht="12.75">
      <c r="A48" s="221" t="s">
        <v>462</v>
      </c>
      <c r="B48" s="221"/>
      <c r="C48" s="221"/>
      <c r="D48" s="221"/>
      <c r="E48" s="221"/>
      <c r="F48" s="221"/>
      <c r="G48" s="221"/>
      <c r="H48" s="125"/>
    </row>
    <row r="49" spans="1:8" ht="12.75">
      <c r="A49" s="221" t="s">
        <v>467</v>
      </c>
      <c r="B49" s="221"/>
      <c r="C49" s="221"/>
      <c r="D49" s="221"/>
      <c r="E49" s="221"/>
      <c r="F49" s="221"/>
      <c r="G49" s="221"/>
      <c r="H49" s="125"/>
    </row>
    <row r="50" spans="1:8" ht="12.75">
      <c r="A50" s="221" t="s">
        <v>468</v>
      </c>
      <c r="B50" s="221"/>
      <c r="C50" s="221"/>
      <c r="D50" s="221"/>
      <c r="E50" s="221"/>
      <c r="F50" s="221"/>
      <c r="G50" s="221"/>
      <c r="H50" s="125"/>
    </row>
    <row r="51" spans="1:8" ht="12.75">
      <c r="A51" s="219"/>
      <c r="B51" s="219"/>
      <c r="C51" s="219"/>
      <c r="D51" s="219"/>
      <c r="E51" s="219"/>
      <c r="F51" s="219"/>
      <c r="G51" s="219"/>
      <c r="H51" s="126"/>
    </row>
    <row r="52" spans="1:8" ht="12.75">
      <c r="A52" s="221" t="s">
        <v>463</v>
      </c>
      <c r="B52" s="221"/>
      <c r="C52" s="221"/>
      <c r="D52" s="221"/>
      <c r="E52" s="221"/>
      <c r="F52" s="221"/>
      <c r="G52" s="221"/>
      <c r="H52" s="125"/>
    </row>
    <row r="53" spans="1:8" ht="12.75">
      <c r="A53" s="221" t="s">
        <v>464</v>
      </c>
      <c r="B53" s="221"/>
      <c r="C53" s="221"/>
      <c r="D53" s="221"/>
      <c r="E53" s="221"/>
      <c r="F53" s="221"/>
      <c r="G53" s="221"/>
      <c r="H53" s="125"/>
    </row>
    <row r="54" spans="1:8" ht="12.75">
      <c r="A54" s="27"/>
      <c r="B54" s="27"/>
      <c r="C54" s="27"/>
      <c r="D54" s="27"/>
      <c r="E54" s="27"/>
      <c r="F54" s="27"/>
      <c r="G54" s="27"/>
      <c r="H54" s="27"/>
    </row>
    <row r="55" spans="1:8" ht="12.75">
      <c r="A55" s="27"/>
      <c r="B55" s="27"/>
      <c r="C55" s="27"/>
      <c r="D55" s="27"/>
      <c r="E55" s="27"/>
      <c r="F55" s="27"/>
      <c r="G55" s="27"/>
      <c r="H55" s="27"/>
    </row>
    <row r="56" spans="1:8" ht="12.75">
      <c r="A56" s="27"/>
      <c r="B56" s="27"/>
      <c r="C56" s="27"/>
      <c r="D56" s="27"/>
      <c r="E56" s="27"/>
      <c r="F56" s="27"/>
      <c r="G56" s="27"/>
      <c r="H56" s="27"/>
    </row>
    <row r="57" spans="1:8" ht="12.75">
      <c r="A57" s="27"/>
      <c r="B57" s="27"/>
      <c r="C57" s="27"/>
      <c r="D57" s="27"/>
      <c r="E57" s="27"/>
      <c r="F57" s="27"/>
      <c r="G57" s="27"/>
      <c r="H57" s="27"/>
    </row>
  </sheetData>
  <sheetProtection password="DCBE" sheet="1" objects="1" scenarios="1" selectLockedCells="1" selectUnlockedCells="1"/>
  <mergeCells count="45">
    <mergeCell ref="A1:C1"/>
    <mergeCell ref="A15:C15"/>
    <mergeCell ref="A16:C16"/>
    <mergeCell ref="A8:C8"/>
    <mergeCell ref="A9:C9"/>
    <mergeCell ref="A11:C11"/>
    <mergeCell ref="A13:C13"/>
    <mergeCell ref="A3:C3"/>
    <mergeCell ref="A44:G44"/>
    <mergeCell ref="A45:G45"/>
    <mergeCell ref="A5:C5"/>
    <mergeCell ref="A6:C6"/>
    <mergeCell ref="A17:C17"/>
    <mergeCell ref="A18:C18"/>
    <mergeCell ref="A7:C7"/>
    <mergeCell ref="A19:C19"/>
    <mergeCell ref="A41:G41"/>
    <mergeCell ref="A42:G42"/>
    <mergeCell ref="A52:G52"/>
    <mergeCell ref="A53:G53"/>
    <mergeCell ref="A46:G46"/>
    <mergeCell ref="A47:G47"/>
    <mergeCell ref="A48:G48"/>
    <mergeCell ref="A49:G49"/>
    <mergeCell ref="A50:G50"/>
    <mergeCell ref="A43:G43"/>
    <mergeCell ref="A51:G51"/>
    <mergeCell ref="A4:C4"/>
    <mergeCell ref="A14:C14"/>
    <mergeCell ref="A21:C21"/>
    <mergeCell ref="A23:C23"/>
    <mergeCell ref="A24:C24"/>
    <mergeCell ref="A25:C25"/>
    <mergeCell ref="A26:C26"/>
    <mergeCell ref="A27:C27"/>
    <mergeCell ref="A28:C28"/>
    <mergeCell ref="A29:C29"/>
    <mergeCell ref="A31:C31"/>
    <mergeCell ref="A33:C33"/>
    <mergeCell ref="A38:C38"/>
    <mergeCell ref="A39:C39"/>
    <mergeCell ref="A34:C34"/>
    <mergeCell ref="A35:C35"/>
    <mergeCell ref="A36:C36"/>
    <mergeCell ref="A37:C37"/>
  </mergeCells>
  <conditionalFormatting sqref="E33:G33 E13:G13 E3:G3 E23:G23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ucto</cp:lastModifiedBy>
  <cp:lastPrinted>2014-11-20T09:38:20Z</cp:lastPrinted>
  <dcterms:created xsi:type="dcterms:W3CDTF">1997-01-24T11:07:25Z</dcterms:created>
  <dcterms:modified xsi:type="dcterms:W3CDTF">2014-11-20T12:36:59Z</dcterms:modified>
  <cp:category/>
  <cp:version/>
  <cp:contentType/>
  <cp:contentStatus/>
</cp:coreProperties>
</file>