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256" firstSheet="5" activeTab="9"/>
  </bookViews>
  <sheets>
    <sheet name="Vlastné príjmy školy" sheetId="1" r:id="rId1"/>
    <sheet name="Prenesené-sumár" sheetId="2" r:id="rId2"/>
    <sheet name="Prenesené 1.stupeň" sheetId="3" r:id="rId3"/>
    <sheet name="Prenesené 2.stupeň )" sheetId="4" r:id="rId4"/>
    <sheet name="Školská jedáleň-sumár" sheetId="5" r:id="rId5"/>
    <sheet name="Školská jedáleň-preškol." sheetId="6" r:id="rId6"/>
    <sheet name="Školská jedáleň-1.stupeň" sheetId="7" r:id="rId7"/>
    <sheet name="Školská jedáleň-2.stupeň)" sheetId="8" r:id="rId8"/>
    <sheet name="Školský klub" sheetId="9" r:id="rId9"/>
    <sheet name="Materská škola" sheetId="10" r:id="rId10"/>
  </sheets>
  <definedNames/>
  <calcPr fullCalcOnLoad="1"/>
</workbook>
</file>

<file path=xl/sharedStrings.xml><?xml version="1.0" encoding="utf-8"?>
<sst xmlns="http://schemas.openxmlformats.org/spreadsheetml/2006/main" count="1411" uniqueCount="107">
  <si>
    <t>spolu</t>
  </si>
  <si>
    <t>Tarifný plat</t>
  </si>
  <si>
    <t>Odmeny</t>
  </si>
  <si>
    <t>Materská škola</t>
  </si>
  <si>
    <t>výdavky z vl.príjmov</t>
  </si>
  <si>
    <t>výdavky z rozp.obce (41)</t>
  </si>
  <si>
    <t>výdavky z vl.príjmov (41)</t>
  </si>
  <si>
    <t>klasifikácia</t>
  </si>
  <si>
    <t>výdavky z prostr.ŠR (111)</t>
  </si>
  <si>
    <t>popis</t>
  </si>
  <si>
    <t>610 spolu</t>
  </si>
  <si>
    <t>Príplatky ostatné</t>
  </si>
  <si>
    <t>620 spolu</t>
  </si>
  <si>
    <t>630 spolu</t>
  </si>
  <si>
    <t>640 spolu</t>
  </si>
  <si>
    <t>632 spolu</t>
  </si>
  <si>
    <t>633 spolu</t>
  </si>
  <si>
    <t>635 spolu</t>
  </si>
  <si>
    <t>637 spolu</t>
  </si>
  <si>
    <t>600 spolu</t>
  </si>
  <si>
    <t>631 spolu</t>
  </si>
  <si>
    <t>prídel.do soc.fondu</t>
  </si>
  <si>
    <t>poistné - majetok</t>
  </si>
  <si>
    <t>Prenesené</t>
  </si>
  <si>
    <t>výdavky z dot.na vzdel.poukazy</t>
  </si>
  <si>
    <t>výdavky z normatívu bež.roku</t>
  </si>
  <si>
    <t>výdavky z norm.predch.roku</t>
  </si>
  <si>
    <t>nenormatívne prostr.</t>
  </si>
  <si>
    <t>výdavky z dot.na dopravné z predch.obd.</t>
  </si>
  <si>
    <t>výdavky z dot.na dopravné bežné obd.</t>
  </si>
  <si>
    <t>spolu prenesené + HN</t>
  </si>
  <si>
    <t>Príplatky osobný</t>
  </si>
  <si>
    <t>odmeny na dohody</t>
  </si>
  <si>
    <t>Úroky z vkladov</t>
  </si>
  <si>
    <t>Príjem z dobropisov</t>
  </si>
  <si>
    <t>200 spolu</t>
  </si>
  <si>
    <t>Poplatky a platby</t>
  </si>
  <si>
    <t>MŠ</t>
  </si>
  <si>
    <t>ŠK</t>
  </si>
  <si>
    <t>ŠJ</t>
  </si>
  <si>
    <t>ZŠ</t>
  </si>
  <si>
    <t>Originálne</t>
  </si>
  <si>
    <t>Originálne + prenesené</t>
  </si>
  <si>
    <t>kapitalové výdavky - umýv.</t>
  </si>
  <si>
    <t>600+700 spolu</t>
  </si>
  <si>
    <t>700 spolu</t>
  </si>
  <si>
    <t xml:space="preserve"> </t>
  </si>
  <si>
    <t>okrem 637015,016,027</t>
  </si>
  <si>
    <t>okrem 015,016,027</t>
  </si>
  <si>
    <t>Vlastné príjmy -  rozpočet 2013</t>
  </si>
  <si>
    <t>Vlastné príjmy -  rozpočet 2015</t>
  </si>
  <si>
    <t>630 školské potreby-HN</t>
  </si>
  <si>
    <t>Vlastné príjmy -  plnenie skutočnosť 2011</t>
  </si>
  <si>
    <t>Vlastné príjmy -  očakávaná skutočnosť 2012</t>
  </si>
  <si>
    <t>Školský klub</t>
  </si>
  <si>
    <t>Školská jedáleň</t>
  </si>
  <si>
    <t>prostriedky z rozpočtu obce</t>
  </si>
  <si>
    <t>príspevok na žiakov zo SZP</t>
  </si>
  <si>
    <t>Príjem za réžiu</t>
  </si>
  <si>
    <t>výdavky z rozpočtu obce</t>
  </si>
  <si>
    <t>žiaci -soc.znevýh.prostr.</t>
  </si>
  <si>
    <t>žiaci -soc.znevýh. prostr.</t>
  </si>
  <si>
    <t>rozpočet 2018</t>
  </si>
  <si>
    <t>Poplatky za predaj výrob.-zber</t>
  </si>
  <si>
    <t>rozpočet 2019</t>
  </si>
  <si>
    <t>Rozpočet 2019</t>
  </si>
  <si>
    <t>Príjem (MŠ, ŠKD, réžia)</t>
  </si>
  <si>
    <t>plnenie skutočnosť 2016</t>
  </si>
  <si>
    <t>rozpočet 2020</t>
  </si>
  <si>
    <t>Rozpočet 2020</t>
  </si>
  <si>
    <t>Plnenie skutočnosť 2016</t>
  </si>
  <si>
    <t>plnenie-skutočnosť 2016</t>
  </si>
  <si>
    <t>Príjem za zber papiera</t>
  </si>
  <si>
    <t>Príjem z vratiek ZP</t>
  </si>
  <si>
    <t>Príjmy z vratiek</t>
  </si>
  <si>
    <t>BT v rámci VS</t>
  </si>
  <si>
    <t>Príjem za stravu</t>
  </si>
  <si>
    <t>LVVK a ŠvP</t>
  </si>
  <si>
    <t>633 011 Potraviny</t>
  </si>
  <si>
    <t>Potraviny ŠJ</t>
  </si>
  <si>
    <t>700 -odsávanie pár</t>
  </si>
  <si>
    <t>očakávaná skutočnosť 2018</t>
  </si>
  <si>
    <t>plnenie-skutočnosť 2017</t>
  </si>
  <si>
    <t>rozpočet 2021</t>
  </si>
  <si>
    <t xml:space="preserve">                                              očakávaná skutočnosť 2018</t>
  </si>
  <si>
    <t>plnenie skutočnosť 2017</t>
  </si>
  <si>
    <t>schválený rozpočet 2018</t>
  </si>
  <si>
    <t>Očakávaná skutočnosť 2018</t>
  </si>
  <si>
    <t>Plnenie skutočnosť 2017</t>
  </si>
  <si>
    <t>Rozpočet 2021</t>
  </si>
  <si>
    <t xml:space="preserve">program 08.01, </t>
  </si>
  <si>
    <t>COFOG: 09 1 2 1 a 09 2 1 1</t>
  </si>
  <si>
    <t xml:space="preserve">COFOG: 09 1 2 1 </t>
  </si>
  <si>
    <t>COFOG: 09 2 1 1</t>
  </si>
  <si>
    <t>COFOG 09 6 0 1, 09 6 0 2, 09 6 0 3</t>
  </si>
  <si>
    <t xml:space="preserve">program 08. 03 </t>
  </si>
  <si>
    <t>COFOG 09 6 0 1</t>
  </si>
  <si>
    <t>COFOG  09 6 0 3</t>
  </si>
  <si>
    <t>COFOG  09 6 0 2</t>
  </si>
  <si>
    <t>COFOG  09 5 0</t>
  </si>
  <si>
    <t>program 08.04,</t>
  </si>
  <si>
    <t>program 08. 02</t>
  </si>
  <si>
    <t xml:space="preserve">COFOG 09 1 1 1 </t>
  </si>
  <si>
    <t>Rozpočet 2018</t>
  </si>
  <si>
    <t>640 spolu + BT na odchodné</t>
  </si>
  <si>
    <t>700 - Kotol + inštalácia</t>
  </si>
  <si>
    <t>700 - kotol + inštalácia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</si>
</sst>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00"/>
    <numFmt numFmtId="184" formatCode="###"/>
    <numFmt numFmtId="185" formatCode="##0"/>
    <numFmt numFmtId="186" formatCode="##&quot;0&quot;"/>
    <numFmt numFmtId="187" formatCode="s\as\a"/>
    <numFmt numFmtId="188" formatCode="#####"/>
  </numFmts>
  <fonts count="39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8" applyNumberFormat="0" applyAlignment="0" applyProtection="0"/>
    <xf numFmtId="0" fontId="35" fillId="24" borderId="8" applyNumberFormat="0" applyAlignment="0" applyProtection="0"/>
    <xf numFmtId="0" fontId="36" fillId="24" borderId="9" applyNumberFormat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 horizontal="left"/>
    </xf>
    <xf numFmtId="183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83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3" fontId="3" fillId="32" borderId="10" xfId="0" applyNumberFormat="1" applyFont="1" applyFill="1" applyBorder="1" applyAlignment="1" applyProtection="1">
      <alignment/>
      <protection locked="0"/>
    </xf>
    <xf numFmtId="3" fontId="3" fillId="32" borderId="10" xfId="0" applyNumberFormat="1" applyFont="1" applyFill="1" applyBorder="1" applyAlignment="1" applyProtection="1">
      <alignment horizontal="right" wrapText="1"/>
      <protection locked="0"/>
    </xf>
    <xf numFmtId="0" fontId="2" fillId="32" borderId="0" xfId="0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SheetLayoutView="100" zoomScalePageLayoutView="0" workbookViewId="0" topLeftCell="A2">
      <selection activeCell="K29" sqref="K29"/>
    </sheetView>
  </sheetViews>
  <sheetFormatPr defaultColWidth="8.88671875" defaultRowHeight="15"/>
  <cols>
    <col min="1" max="1" width="9.10546875" style="0" customWidth="1"/>
    <col min="2" max="2" width="5.21484375" style="9" customWidth="1"/>
    <col min="3" max="3" width="24.77734375" style="0" customWidth="1"/>
    <col min="4" max="4" width="15.10546875" style="10" customWidth="1"/>
    <col min="5" max="5" width="9.77734375" style="10" customWidth="1"/>
    <col min="6" max="6" width="10.6640625" style="10" customWidth="1"/>
    <col min="8" max="8" width="8.88671875" style="12" customWidth="1"/>
    <col min="9" max="9" width="13.3359375" style="12" customWidth="1"/>
  </cols>
  <sheetData>
    <row r="1" spans="1:6" s="12" customFormat="1" ht="15">
      <c r="A1" s="12" t="s">
        <v>49</v>
      </c>
      <c r="B1" s="15"/>
      <c r="C1" s="12" t="s">
        <v>64</v>
      </c>
      <c r="D1" s="11"/>
      <c r="E1" s="11"/>
      <c r="F1" s="11"/>
    </row>
    <row r="2" spans="1:9" ht="15">
      <c r="A2" s="77"/>
      <c r="B2" s="78"/>
      <c r="C2" s="79"/>
      <c r="D2" s="18" t="s">
        <v>23</v>
      </c>
      <c r="E2" s="86" t="s">
        <v>41</v>
      </c>
      <c r="F2" s="86"/>
      <c r="G2" s="86"/>
      <c r="H2" s="86"/>
      <c r="I2" s="84" t="s">
        <v>42</v>
      </c>
    </row>
    <row r="3" spans="1:9" ht="15">
      <c r="A3" s="82" t="s">
        <v>7</v>
      </c>
      <c r="B3" s="82"/>
      <c r="C3" s="17" t="s">
        <v>9</v>
      </c>
      <c r="D3" s="18" t="s">
        <v>40</v>
      </c>
      <c r="E3" s="18" t="s">
        <v>37</v>
      </c>
      <c r="F3" s="18" t="s">
        <v>38</v>
      </c>
      <c r="G3" s="16" t="s">
        <v>39</v>
      </c>
      <c r="H3" s="20" t="s">
        <v>0</v>
      </c>
      <c r="I3" s="85"/>
    </row>
    <row r="4" spans="1:9" ht="15">
      <c r="A4" s="13">
        <v>223</v>
      </c>
      <c r="B4" s="14">
        <v>1</v>
      </c>
      <c r="C4" s="13" t="s">
        <v>66</v>
      </c>
      <c r="D4" s="44"/>
      <c r="E4" s="44">
        <v>6120</v>
      </c>
      <c r="F4" s="44">
        <v>4000</v>
      </c>
      <c r="G4" s="44">
        <v>2400</v>
      </c>
      <c r="H4" s="38">
        <v>12520</v>
      </c>
      <c r="I4" s="38">
        <v>12520</v>
      </c>
    </row>
    <row r="5" spans="1:9" s="12" customFormat="1" ht="15">
      <c r="A5" s="13">
        <v>223</v>
      </c>
      <c r="B5" s="14">
        <v>1</v>
      </c>
      <c r="C5" s="13" t="s">
        <v>72</v>
      </c>
      <c r="D5" s="44">
        <v>100</v>
      </c>
      <c r="E5" s="44"/>
      <c r="F5" s="44"/>
      <c r="G5" s="44"/>
      <c r="H5" s="38"/>
      <c r="I5" s="38">
        <v>100</v>
      </c>
    </row>
    <row r="6" spans="1:9" s="12" customFormat="1" ht="15">
      <c r="A6" s="13">
        <v>223</v>
      </c>
      <c r="B6" s="14">
        <v>3</v>
      </c>
      <c r="C6" s="13" t="s">
        <v>76</v>
      </c>
      <c r="D6" s="13"/>
      <c r="E6" s="44"/>
      <c r="F6" s="44"/>
      <c r="G6" s="44">
        <v>39000</v>
      </c>
      <c r="H6" s="38">
        <v>39000</v>
      </c>
      <c r="I6" s="38">
        <v>39000</v>
      </c>
    </row>
    <row r="7" spans="1:9" ht="15">
      <c r="A7" s="83" t="s">
        <v>35</v>
      </c>
      <c r="B7" s="83"/>
      <c r="C7" s="83"/>
      <c r="D7" s="39">
        <v>100</v>
      </c>
      <c r="E7" s="39">
        <v>6120</v>
      </c>
      <c r="F7" s="39">
        <v>4000</v>
      </c>
      <c r="G7" s="39">
        <v>41400</v>
      </c>
      <c r="H7" s="38">
        <v>51520</v>
      </c>
      <c r="I7" s="38">
        <v>51620</v>
      </c>
    </row>
    <row r="8" spans="1:7" ht="15">
      <c r="A8" s="12" t="s">
        <v>50</v>
      </c>
      <c r="B8" s="15"/>
      <c r="C8" s="12" t="s">
        <v>68</v>
      </c>
      <c r="D8" s="11"/>
      <c r="E8" s="11"/>
      <c r="F8" s="11"/>
      <c r="G8" s="12"/>
    </row>
    <row r="9" spans="1:9" ht="15" customHeight="1">
      <c r="A9" s="77"/>
      <c r="B9" s="78"/>
      <c r="C9" s="79"/>
      <c r="D9" s="18" t="s">
        <v>23</v>
      </c>
      <c r="E9" s="86" t="s">
        <v>41</v>
      </c>
      <c r="F9" s="86"/>
      <c r="G9" s="86"/>
      <c r="H9" s="86"/>
      <c r="I9" s="84" t="s">
        <v>42</v>
      </c>
    </row>
    <row r="10" spans="1:9" ht="15">
      <c r="A10" s="82" t="s">
        <v>7</v>
      </c>
      <c r="B10" s="82"/>
      <c r="C10" s="17" t="s">
        <v>9</v>
      </c>
      <c r="D10" s="18" t="s">
        <v>40</v>
      </c>
      <c r="E10" s="18" t="s">
        <v>37</v>
      </c>
      <c r="F10" s="18" t="s">
        <v>38</v>
      </c>
      <c r="G10" s="16" t="s">
        <v>39</v>
      </c>
      <c r="H10" s="20" t="s">
        <v>0</v>
      </c>
      <c r="I10" s="85"/>
    </row>
    <row r="11" spans="1:9" ht="15">
      <c r="A11" s="13">
        <v>223</v>
      </c>
      <c r="B11" s="14">
        <v>1</v>
      </c>
      <c r="C11" s="13" t="s">
        <v>66</v>
      </c>
      <c r="D11" s="44"/>
      <c r="E11" s="44">
        <v>5910</v>
      </c>
      <c r="F11" s="44">
        <v>4000</v>
      </c>
      <c r="G11" s="44">
        <v>2400</v>
      </c>
      <c r="H11" s="38">
        <v>12310</v>
      </c>
      <c r="I11" s="38">
        <v>12310</v>
      </c>
    </row>
    <row r="12" spans="1:9" ht="15">
      <c r="A12" s="13">
        <v>223</v>
      </c>
      <c r="B12" s="14">
        <v>1</v>
      </c>
      <c r="C12" s="13" t="s">
        <v>72</v>
      </c>
      <c r="D12" s="44">
        <v>100</v>
      </c>
      <c r="E12" s="44"/>
      <c r="F12" s="44"/>
      <c r="G12" s="44"/>
      <c r="H12" s="38"/>
      <c r="I12" s="38">
        <v>100</v>
      </c>
    </row>
    <row r="13" spans="1:9" ht="15">
      <c r="A13" s="13">
        <v>223</v>
      </c>
      <c r="B13" s="14">
        <v>3</v>
      </c>
      <c r="C13" s="13" t="s">
        <v>76</v>
      </c>
      <c r="D13" s="44"/>
      <c r="E13" s="44"/>
      <c r="F13" s="44"/>
      <c r="G13" s="44">
        <v>39000</v>
      </c>
      <c r="H13" s="38">
        <v>39000</v>
      </c>
      <c r="I13" s="38">
        <v>39000</v>
      </c>
    </row>
    <row r="14" spans="1:9" ht="15">
      <c r="A14" s="83" t="s">
        <v>35</v>
      </c>
      <c r="B14" s="83"/>
      <c r="C14" s="83"/>
      <c r="D14" s="39">
        <v>100</v>
      </c>
      <c r="E14" s="39">
        <v>5910</v>
      </c>
      <c r="F14" s="39">
        <v>4000</v>
      </c>
      <c r="G14" s="39">
        <v>32500</v>
      </c>
      <c r="H14" s="38">
        <v>51310</v>
      </c>
      <c r="I14" s="38">
        <v>51410</v>
      </c>
    </row>
    <row r="15" spans="1:8" ht="15">
      <c r="A15" s="19"/>
      <c r="B15" s="19"/>
      <c r="C15" s="19"/>
      <c r="D15" s="21"/>
      <c r="E15" s="21"/>
      <c r="F15" s="21"/>
      <c r="G15" s="21"/>
      <c r="H15" s="21"/>
    </row>
    <row r="16" spans="1:7" ht="15">
      <c r="A16" s="12" t="s">
        <v>50</v>
      </c>
      <c r="B16" s="15"/>
      <c r="C16" s="12" t="s">
        <v>83</v>
      </c>
      <c r="D16" s="11"/>
      <c r="E16" s="11"/>
      <c r="F16" s="11"/>
      <c r="G16" s="12"/>
    </row>
    <row r="17" spans="1:9" ht="15">
      <c r="A17" s="77"/>
      <c r="B17" s="78"/>
      <c r="C17" s="79"/>
      <c r="D17" s="18" t="s">
        <v>23</v>
      </c>
      <c r="E17" s="86" t="s">
        <v>41</v>
      </c>
      <c r="F17" s="86"/>
      <c r="G17" s="86"/>
      <c r="H17" s="86"/>
      <c r="I17" s="84" t="s">
        <v>42</v>
      </c>
    </row>
    <row r="18" spans="1:9" ht="15">
      <c r="A18" s="82" t="s">
        <v>7</v>
      </c>
      <c r="B18" s="82"/>
      <c r="C18" s="17" t="s">
        <v>9</v>
      </c>
      <c r="D18" s="18" t="s">
        <v>40</v>
      </c>
      <c r="E18" s="18" t="s">
        <v>37</v>
      </c>
      <c r="F18" s="18" t="s">
        <v>38</v>
      </c>
      <c r="G18" s="16" t="s">
        <v>39</v>
      </c>
      <c r="H18" s="20" t="s">
        <v>0</v>
      </c>
      <c r="I18" s="85"/>
    </row>
    <row r="19" spans="1:9" ht="15">
      <c r="A19" s="13">
        <v>223</v>
      </c>
      <c r="B19" s="14">
        <v>1</v>
      </c>
      <c r="C19" s="13" t="s">
        <v>66</v>
      </c>
      <c r="D19" s="44"/>
      <c r="E19" s="44">
        <v>6060</v>
      </c>
      <c r="F19" s="44">
        <v>4000</v>
      </c>
      <c r="G19" s="44">
        <v>2400</v>
      </c>
      <c r="H19" s="38">
        <v>12460</v>
      </c>
      <c r="I19" s="38">
        <v>12460</v>
      </c>
    </row>
    <row r="20" spans="1:9" ht="15">
      <c r="A20" s="13">
        <v>223</v>
      </c>
      <c r="B20" s="14">
        <v>1</v>
      </c>
      <c r="C20" s="13" t="s">
        <v>72</v>
      </c>
      <c r="D20" s="44">
        <v>100</v>
      </c>
      <c r="E20" s="44"/>
      <c r="F20" s="44"/>
      <c r="G20" s="44"/>
      <c r="H20" s="38"/>
      <c r="I20" s="38">
        <v>100</v>
      </c>
    </row>
    <row r="21" spans="1:9" ht="15">
      <c r="A21" s="13">
        <v>223</v>
      </c>
      <c r="B21" s="14">
        <v>3</v>
      </c>
      <c r="C21" s="13" t="s">
        <v>76</v>
      </c>
      <c r="D21" s="44"/>
      <c r="E21" s="44"/>
      <c r="F21" s="44"/>
      <c r="G21" s="44">
        <v>39000</v>
      </c>
      <c r="H21" s="38">
        <v>39000</v>
      </c>
      <c r="I21" s="38">
        <v>39000</v>
      </c>
    </row>
    <row r="22" spans="1:9" ht="15">
      <c r="A22" s="83" t="s">
        <v>35</v>
      </c>
      <c r="B22" s="83"/>
      <c r="C22" s="83"/>
      <c r="D22" s="39">
        <v>100</v>
      </c>
      <c r="E22" s="39">
        <v>6060</v>
      </c>
      <c r="F22" s="39">
        <v>4000</v>
      </c>
      <c r="G22" s="39">
        <v>32500</v>
      </c>
      <c r="H22" s="38">
        <v>51460</v>
      </c>
      <c r="I22" s="38">
        <v>51560</v>
      </c>
    </row>
    <row r="23" spans="1:9" ht="15">
      <c r="A23" s="19"/>
      <c r="B23" s="19"/>
      <c r="C23" s="19"/>
      <c r="D23" s="60"/>
      <c r="E23" s="60"/>
      <c r="F23" s="60"/>
      <c r="G23" s="60"/>
      <c r="H23" s="61"/>
      <c r="I23" s="61"/>
    </row>
    <row r="24" spans="1:7" ht="15">
      <c r="A24" s="12" t="s">
        <v>52</v>
      </c>
      <c r="B24" s="15"/>
      <c r="C24" s="12" t="s">
        <v>67</v>
      </c>
      <c r="D24" s="11"/>
      <c r="E24" s="11"/>
      <c r="F24" s="11"/>
      <c r="G24" s="12"/>
    </row>
    <row r="25" spans="1:9" ht="15" customHeight="1">
      <c r="A25" s="77"/>
      <c r="B25" s="78"/>
      <c r="C25" s="79"/>
      <c r="D25" s="18" t="s">
        <v>23</v>
      </c>
      <c r="E25" s="87" t="s">
        <v>41</v>
      </c>
      <c r="F25" s="88"/>
      <c r="G25" s="88"/>
      <c r="H25" s="89"/>
      <c r="I25" s="84" t="s">
        <v>42</v>
      </c>
    </row>
    <row r="26" spans="1:9" ht="15">
      <c r="A26" s="80" t="s">
        <v>7</v>
      </c>
      <c r="B26" s="81"/>
      <c r="C26" s="17" t="s">
        <v>9</v>
      </c>
      <c r="D26" s="18" t="s">
        <v>40</v>
      </c>
      <c r="E26" s="18" t="s">
        <v>37</v>
      </c>
      <c r="F26" s="18" t="s">
        <v>38</v>
      </c>
      <c r="G26" s="16" t="s">
        <v>39</v>
      </c>
      <c r="H26" s="20" t="s">
        <v>0</v>
      </c>
      <c r="I26" s="85"/>
    </row>
    <row r="27" spans="1:9" ht="15">
      <c r="A27" s="13">
        <v>223</v>
      </c>
      <c r="B27" s="14">
        <v>1</v>
      </c>
      <c r="C27" s="13" t="s">
        <v>63</v>
      </c>
      <c r="D27" s="44">
        <v>195</v>
      </c>
      <c r="E27" s="44"/>
      <c r="F27" s="44"/>
      <c r="G27" s="44"/>
      <c r="H27" s="38"/>
      <c r="I27" s="38">
        <v>195</v>
      </c>
    </row>
    <row r="28" spans="1:9" ht="15">
      <c r="A28" s="13">
        <v>223</v>
      </c>
      <c r="B28" s="14">
        <v>2</v>
      </c>
      <c r="C28" s="13" t="s">
        <v>36</v>
      </c>
      <c r="D28" s="44"/>
      <c r="E28" s="44">
        <v>5832</v>
      </c>
      <c r="F28" s="44">
        <v>4086</v>
      </c>
      <c r="G28" s="44"/>
      <c r="H28" s="38">
        <v>9918</v>
      </c>
      <c r="I28" s="38">
        <v>9918</v>
      </c>
    </row>
    <row r="29" spans="1:9" ht="15">
      <c r="A29" s="13">
        <v>223</v>
      </c>
      <c r="B29" s="14">
        <v>1</v>
      </c>
      <c r="C29" s="13" t="s">
        <v>58</v>
      </c>
      <c r="D29" s="44"/>
      <c r="E29" s="44"/>
      <c r="F29" s="44"/>
      <c r="G29" s="44">
        <v>2569</v>
      </c>
      <c r="H29" s="38">
        <v>2569</v>
      </c>
      <c r="I29" s="38">
        <v>2569</v>
      </c>
    </row>
    <row r="30" spans="1:9" ht="15">
      <c r="A30" s="13">
        <v>242</v>
      </c>
      <c r="B30" s="14"/>
      <c r="C30" s="13" t="s">
        <v>33</v>
      </c>
      <c r="D30" s="44">
        <v>2</v>
      </c>
      <c r="E30" s="44"/>
      <c r="F30" s="44"/>
      <c r="G30" s="44"/>
      <c r="H30" s="38">
        <v>0</v>
      </c>
      <c r="I30" s="38">
        <v>2</v>
      </c>
    </row>
    <row r="31" spans="1:9" ht="15">
      <c r="A31" s="13">
        <v>292</v>
      </c>
      <c r="B31" s="14">
        <v>12</v>
      </c>
      <c r="C31" s="13" t="s">
        <v>34</v>
      </c>
      <c r="D31" s="44">
        <v>122</v>
      </c>
      <c r="E31" s="44"/>
      <c r="F31" s="44"/>
      <c r="G31" s="44">
        <v>418</v>
      </c>
      <c r="H31" s="38">
        <v>418</v>
      </c>
      <c r="I31" s="38">
        <v>540</v>
      </c>
    </row>
    <row r="32" spans="1:9" ht="15">
      <c r="A32" s="13">
        <v>292</v>
      </c>
      <c r="B32" s="14">
        <v>17</v>
      </c>
      <c r="C32" s="13" t="s">
        <v>74</v>
      </c>
      <c r="D32" s="44">
        <v>2463</v>
      </c>
      <c r="E32" s="44">
        <v>305</v>
      </c>
      <c r="F32" s="44">
        <v>369</v>
      </c>
      <c r="G32" s="44">
        <v>612</v>
      </c>
      <c r="H32" s="38">
        <v>1286</v>
      </c>
      <c r="I32" s="38">
        <v>3749</v>
      </c>
    </row>
    <row r="33" spans="1:9" ht="15">
      <c r="A33" s="13">
        <v>312</v>
      </c>
      <c r="B33" s="14">
        <v>7</v>
      </c>
      <c r="C33" s="13" t="s">
        <v>75</v>
      </c>
      <c r="D33" s="44">
        <v>1000</v>
      </c>
      <c r="E33" s="44"/>
      <c r="F33" s="44"/>
      <c r="G33" s="44"/>
      <c r="H33" s="38"/>
      <c r="I33" s="38">
        <v>1000</v>
      </c>
    </row>
    <row r="34" spans="1:9" ht="15">
      <c r="A34" s="90" t="s">
        <v>35</v>
      </c>
      <c r="B34" s="91"/>
      <c r="C34" s="92"/>
      <c r="D34" s="39">
        <v>3782</v>
      </c>
      <c r="E34" s="39">
        <v>6137</v>
      </c>
      <c r="F34" s="39">
        <v>4455</v>
      </c>
      <c r="G34" s="39">
        <v>3599</v>
      </c>
      <c r="H34" s="38">
        <v>14191</v>
      </c>
      <c r="I34" s="38">
        <v>17973</v>
      </c>
    </row>
    <row r="35" spans="1:7" ht="15">
      <c r="A35" s="12" t="s">
        <v>52</v>
      </c>
      <c r="B35" s="15"/>
      <c r="C35" s="12" t="s">
        <v>85</v>
      </c>
      <c r="D35" s="11"/>
      <c r="E35" s="11"/>
      <c r="F35" s="11"/>
      <c r="G35" s="12"/>
    </row>
    <row r="36" spans="1:9" ht="15" customHeight="1">
      <c r="A36" s="77"/>
      <c r="B36" s="78"/>
      <c r="C36" s="79"/>
      <c r="D36" s="18" t="s">
        <v>23</v>
      </c>
      <c r="E36" s="87" t="s">
        <v>41</v>
      </c>
      <c r="F36" s="88"/>
      <c r="G36" s="88"/>
      <c r="H36" s="89"/>
      <c r="I36" s="84" t="s">
        <v>42</v>
      </c>
    </row>
    <row r="37" spans="1:9" ht="15">
      <c r="A37" s="80" t="s">
        <v>7</v>
      </c>
      <c r="B37" s="81"/>
      <c r="C37" s="17" t="s">
        <v>9</v>
      </c>
      <c r="D37" s="18" t="s">
        <v>40</v>
      </c>
      <c r="E37" s="18" t="s">
        <v>37</v>
      </c>
      <c r="F37" s="18" t="s">
        <v>38</v>
      </c>
      <c r="G37" s="16" t="s">
        <v>39</v>
      </c>
      <c r="H37" s="20" t="s">
        <v>0</v>
      </c>
      <c r="I37" s="85"/>
    </row>
    <row r="38" spans="1:9" ht="15">
      <c r="A38" s="13">
        <v>223</v>
      </c>
      <c r="B38" s="14">
        <v>1</v>
      </c>
      <c r="C38" s="13" t="s">
        <v>66</v>
      </c>
      <c r="D38" s="44"/>
      <c r="E38" s="44">
        <v>5506</v>
      </c>
      <c r="F38" s="44">
        <v>4640</v>
      </c>
      <c r="G38" s="44">
        <v>2540</v>
      </c>
      <c r="H38" s="38">
        <v>12686</v>
      </c>
      <c r="I38" s="38">
        <v>12686</v>
      </c>
    </row>
    <row r="39" spans="1:9" ht="15">
      <c r="A39" s="13">
        <v>223</v>
      </c>
      <c r="B39" s="14">
        <v>1</v>
      </c>
      <c r="C39" s="13" t="s">
        <v>72</v>
      </c>
      <c r="D39" s="44">
        <v>74</v>
      </c>
      <c r="E39" s="44"/>
      <c r="F39" s="44"/>
      <c r="G39" s="44"/>
      <c r="H39" s="38">
        <v>0</v>
      </c>
      <c r="I39" s="38">
        <v>74</v>
      </c>
    </row>
    <row r="40" spans="1:9" ht="15">
      <c r="A40" s="13">
        <v>292</v>
      </c>
      <c r="B40" s="14">
        <v>12</v>
      </c>
      <c r="C40" s="13" t="s">
        <v>34</v>
      </c>
      <c r="D40" s="44">
        <v>535</v>
      </c>
      <c r="E40" s="44"/>
      <c r="F40" s="44"/>
      <c r="G40" s="44"/>
      <c r="H40" s="38">
        <v>0</v>
      </c>
      <c r="I40" s="38">
        <v>535</v>
      </c>
    </row>
    <row r="41" spans="1:9" ht="15">
      <c r="A41" s="13">
        <v>292</v>
      </c>
      <c r="B41" s="14">
        <v>17</v>
      </c>
      <c r="C41" s="13" t="s">
        <v>74</v>
      </c>
      <c r="D41" s="44">
        <v>3819</v>
      </c>
      <c r="E41" s="44"/>
      <c r="F41" s="44"/>
      <c r="G41" s="44"/>
      <c r="H41" s="38"/>
      <c r="I41" s="38">
        <v>3819</v>
      </c>
    </row>
    <row r="42" spans="1:9" ht="15">
      <c r="A42" s="17" t="s">
        <v>35</v>
      </c>
      <c r="B42" s="14"/>
      <c r="C42" s="13"/>
      <c r="D42" s="44">
        <v>4428</v>
      </c>
      <c r="E42" s="44">
        <v>5506</v>
      </c>
      <c r="F42" s="44">
        <v>4640</v>
      </c>
      <c r="G42" s="44">
        <v>2540</v>
      </c>
      <c r="H42" s="38">
        <v>12686</v>
      </c>
      <c r="I42" s="38">
        <v>17114</v>
      </c>
    </row>
    <row r="43" spans="1:8" ht="15" hidden="1">
      <c r="A43" s="19"/>
      <c r="B43" s="19"/>
      <c r="C43" s="19"/>
      <c r="D43" s="21"/>
      <c r="E43" s="21"/>
      <c r="F43" s="21"/>
      <c r="G43" s="21"/>
      <c r="H43" s="21"/>
    </row>
    <row r="44" spans="1:7" ht="15">
      <c r="A44" s="12" t="s">
        <v>49</v>
      </c>
      <c r="B44" s="15"/>
      <c r="C44" s="12" t="s">
        <v>62</v>
      </c>
      <c r="D44" s="11"/>
      <c r="E44" s="11"/>
      <c r="F44" s="11"/>
      <c r="G44" s="12"/>
    </row>
    <row r="45" spans="1:9" ht="15" customHeight="1">
      <c r="A45" s="77"/>
      <c r="B45" s="78"/>
      <c r="C45" s="79"/>
      <c r="D45" s="18" t="s">
        <v>23</v>
      </c>
      <c r="E45" s="86" t="s">
        <v>41</v>
      </c>
      <c r="F45" s="86"/>
      <c r="G45" s="86"/>
      <c r="H45" s="86"/>
      <c r="I45" s="84" t="s">
        <v>42</v>
      </c>
    </row>
    <row r="46" spans="1:9" ht="15">
      <c r="A46" s="82" t="s">
        <v>7</v>
      </c>
      <c r="B46" s="82"/>
      <c r="C46" s="17" t="s">
        <v>9</v>
      </c>
      <c r="D46" s="18" t="s">
        <v>40</v>
      </c>
      <c r="E46" s="18" t="s">
        <v>37</v>
      </c>
      <c r="F46" s="18" t="s">
        <v>38</v>
      </c>
      <c r="G46" s="16" t="s">
        <v>39</v>
      </c>
      <c r="H46" s="20" t="s">
        <v>0</v>
      </c>
      <c r="I46" s="85"/>
    </row>
    <row r="47" spans="1:9" ht="15">
      <c r="A47" s="13">
        <v>223</v>
      </c>
      <c r="B47" s="14">
        <v>1</v>
      </c>
      <c r="C47" s="13" t="s">
        <v>66</v>
      </c>
      <c r="D47" s="44"/>
      <c r="E47" s="44">
        <v>5940</v>
      </c>
      <c r="F47" s="44">
        <v>4000</v>
      </c>
      <c r="G47" s="44">
        <v>2300</v>
      </c>
      <c r="H47" s="38">
        <v>12240</v>
      </c>
      <c r="I47" s="38">
        <v>12240</v>
      </c>
    </row>
    <row r="48" spans="1:9" ht="15">
      <c r="A48" s="13">
        <v>223</v>
      </c>
      <c r="B48" s="14">
        <v>1</v>
      </c>
      <c r="C48" s="13" t="s">
        <v>72</v>
      </c>
      <c r="D48" s="45">
        <v>100</v>
      </c>
      <c r="E48" s="44"/>
      <c r="F48" s="44"/>
      <c r="G48" s="44"/>
      <c r="H48" s="38"/>
      <c r="I48" s="38">
        <v>100</v>
      </c>
    </row>
    <row r="49" spans="1:9" ht="15">
      <c r="A49" s="13">
        <v>223</v>
      </c>
      <c r="B49" s="14">
        <v>3</v>
      </c>
      <c r="C49" s="13" t="s">
        <v>76</v>
      </c>
      <c r="D49" s="45"/>
      <c r="E49" s="44"/>
      <c r="F49" s="44"/>
      <c r="G49" s="44">
        <v>30250</v>
      </c>
      <c r="H49" s="38">
        <v>30250</v>
      </c>
      <c r="I49" s="38">
        <v>30250</v>
      </c>
    </row>
    <row r="50" spans="1:9" ht="15">
      <c r="A50" s="83" t="s">
        <v>35</v>
      </c>
      <c r="B50" s="83"/>
      <c r="C50" s="83"/>
      <c r="D50" s="39">
        <v>100</v>
      </c>
      <c r="E50" s="39">
        <v>5940</v>
      </c>
      <c r="F50" s="39">
        <v>4000</v>
      </c>
      <c r="G50" s="39">
        <v>32550</v>
      </c>
      <c r="H50" s="38">
        <v>42490</v>
      </c>
      <c r="I50" s="38">
        <v>42590</v>
      </c>
    </row>
    <row r="51" spans="1:7" ht="15">
      <c r="A51" s="12" t="s">
        <v>53</v>
      </c>
      <c r="B51" s="15"/>
      <c r="C51" s="12" t="s">
        <v>81</v>
      </c>
      <c r="D51" s="11"/>
      <c r="E51" s="11"/>
      <c r="F51" s="11"/>
      <c r="G51" s="12"/>
    </row>
    <row r="52" spans="1:9" ht="15">
      <c r="A52" s="77"/>
      <c r="B52" s="78"/>
      <c r="C52" s="79"/>
      <c r="D52" s="18" t="s">
        <v>23</v>
      </c>
      <c r="E52" s="86" t="s">
        <v>41</v>
      </c>
      <c r="F52" s="86"/>
      <c r="G52" s="86"/>
      <c r="H52" s="86"/>
      <c r="I52" s="84" t="s">
        <v>42</v>
      </c>
    </row>
    <row r="53" spans="1:9" ht="15">
      <c r="A53" s="82" t="s">
        <v>7</v>
      </c>
      <c r="B53" s="82"/>
      <c r="C53" s="17" t="s">
        <v>9</v>
      </c>
      <c r="D53" s="18" t="s">
        <v>40</v>
      </c>
      <c r="E53" s="18" t="s">
        <v>37</v>
      </c>
      <c r="F53" s="18" t="s">
        <v>38</v>
      </c>
      <c r="G53" s="16" t="s">
        <v>39</v>
      </c>
      <c r="H53" s="20" t="s">
        <v>0</v>
      </c>
      <c r="I53" s="85"/>
    </row>
    <row r="54" spans="1:9" ht="15">
      <c r="A54" s="13">
        <v>223</v>
      </c>
      <c r="B54" s="14">
        <v>1</v>
      </c>
      <c r="C54" s="13" t="s">
        <v>66</v>
      </c>
      <c r="D54" s="44"/>
      <c r="E54" s="44">
        <v>5940</v>
      </c>
      <c r="F54" s="44">
        <v>4000</v>
      </c>
      <c r="G54" s="44">
        <v>2300</v>
      </c>
      <c r="H54" s="38">
        <v>12240</v>
      </c>
      <c r="I54" s="38">
        <v>12240</v>
      </c>
    </row>
    <row r="55" spans="1:9" ht="15">
      <c r="A55" s="13">
        <v>223</v>
      </c>
      <c r="B55" s="14">
        <v>1</v>
      </c>
      <c r="C55" s="13" t="s">
        <v>72</v>
      </c>
      <c r="D55" s="45">
        <v>194</v>
      </c>
      <c r="E55" s="44"/>
      <c r="F55" s="44"/>
      <c r="G55" s="44"/>
      <c r="H55" s="38"/>
      <c r="I55" s="38">
        <v>194</v>
      </c>
    </row>
    <row r="56" spans="1:9" ht="15">
      <c r="A56" s="13">
        <v>292</v>
      </c>
      <c r="B56" s="14">
        <v>12</v>
      </c>
      <c r="C56" s="13" t="s">
        <v>76</v>
      </c>
      <c r="D56" s="45"/>
      <c r="E56" s="44"/>
      <c r="F56" s="44"/>
      <c r="G56" s="44">
        <v>30250</v>
      </c>
      <c r="H56" s="38">
        <v>30250</v>
      </c>
      <c r="I56" s="38">
        <v>30250</v>
      </c>
    </row>
    <row r="57" spans="1:9" ht="15">
      <c r="A57" s="13">
        <v>292</v>
      </c>
      <c r="B57" s="14">
        <v>17</v>
      </c>
      <c r="C57" s="13" t="s">
        <v>73</v>
      </c>
      <c r="D57" s="39"/>
      <c r="E57" s="39">
        <v>135</v>
      </c>
      <c r="F57" s="39">
        <v>227</v>
      </c>
      <c r="G57" s="39">
        <v>294</v>
      </c>
      <c r="H57" s="38">
        <v>656</v>
      </c>
      <c r="I57" s="38">
        <v>656</v>
      </c>
    </row>
    <row r="58" spans="1:9" ht="15">
      <c r="A58" s="52" t="s">
        <v>35</v>
      </c>
      <c r="B58" s="52"/>
      <c r="C58" s="52"/>
      <c r="D58" s="39">
        <v>194</v>
      </c>
      <c r="E58" s="39">
        <v>6075</v>
      </c>
      <c r="F58" s="39">
        <v>4227</v>
      </c>
      <c r="G58" s="39">
        <v>32844</v>
      </c>
      <c r="H58" s="38">
        <v>43146</v>
      </c>
      <c r="I58" s="38">
        <v>43340</v>
      </c>
    </row>
    <row r="59" spans="1:8" ht="15">
      <c r="A59" s="19"/>
      <c r="B59" s="19"/>
      <c r="C59" s="19"/>
      <c r="D59" s="21"/>
      <c r="E59" s="21"/>
      <c r="F59" s="21"/>
      <c r="G59" s="21"/>
      <c r="H59" s="21"/>
    </row>
  </sheetData>
  <sheetProtection password="DCBE" sheet="1" objects="1" scenarios="1" selectLockedCells="1" selectUnlockedCells="1"/>
  <mergeCells count="33">
    <mergeCell ref="I9:I10"/>
    <mergeCell ref="I17:I18"/>
    <mergeCell ref="E2:H2"/>
    <mergeCell ref="I2:I3"/>
    <mergeCell ref="E17:H17"/>
    <mergeCell ref="E25:H25"/>
    <mergeCell ref="E9:H9"/>
    <mergeCell ref="A9:C9"/>
    <mergeCell ref="A10:B10"/>
    <mergeCell ref="A14:C14"/>
    <mergeCell ref="A2:C2"/>
    <mergeCell ref="A3:B3"/>
    <mergeCell ref="A7:C7"/>
    <mergeCell ref="E52:H52"/>
    <mergeCell ref="I45:I46"/>
    <mergeCell ref="A17:C17"/>
    <mergeCell ref="I36:I37"/>
    <mergeCell ref="E36:H36"/>
    <mergeCell ref="A36:C36"/>
    <mergeCell ref="A34:C34"/>
    <mergeCell ref="A22:C22"/>
    <mergeCell ref="A18:B18"/>
    <mergeCell ref="I25:I26"/>
    <mergeCell ref="A25:C25"/>
    <mergeCell ref="A37:B37"/>
    <mergeCell ref="A46:B46"/>
    <mergeCell ref="A50:C50"/>
    <mergeCell ref="A26:B26"/>
    <mergeCell ref="I52:I53"/>
    <mergeCell ref="A53:B53"/>
    <mergeCell ref="A45:C45"/>
    <mergeCell ref="E45:H45"/>
    <mergeCell ref="A52:C52"/>
  </mergeCells>
  <printOptions/>
  <pageMargins left="0.7" right="0.7" top="0.75" bottom="0.75" header="0.3" footer="0.3"/>
  <pageSetup horizontalDpi="600" verticalDpi="600" orientation="landscape" paperSize="9" scale="95" r:id="rId1"/>
  <headerFooter alignWithMargins="0">
    <oddFooter>&amp;R&amp;F/&amp;A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85" zoomScaleNormal="85" zoomScalePageLayoutView="0" workbookViewId="0" topLeftCell="A1">
      <selection activeCell="J13" sqref="J13"/>
    </sheetView>
  </sheetViews>
  <sheetFormatPr defaultColWidth="8.88671875" defaultRowHeight="15"/>
  <cols>
    <col min="1" max="1" width="8.88671875" style="4" customWidth="1"/>
    <col min="2" max="2" width="5.10546875" style="4" customWidth="1"/>
    <col min="3" max="3" width="14.5546875" style="6" customWidth="1"/>
    <col min="4" max="4" width="10.4453125" style="4" customWidth="1"/>
    <col min="5" max="5" width="9.99609375" style="4" customWidth="1"/>
    <col min="6" max="6" width="8.77734375" style="4" customWidth="1"/>
    <col min="7" max="7" width="9.4453125" style="6" customWidth="1"/>
    <col min="8" max="8" width="0.9921875" style="4" customWidth="1"/>
    <col min="9" max="10" width="11.3359375" style="4" customWidth="1"/>
    <col min="11" max="11" width="10.21484375" style="4" customWidth="1"/>
    <col min="12" max="12" width="10.10546875" style="6" bestFit="1" customWidth="1"/>
    <col min="13" max="13" width="0.9921875" style="4" customWidth="1"/>
    <col min="14" max="15" width="11.3359375" style="4" customWidth="1"/>
    <col min="16" max="16" width="10.21484375" style="4" customWidth="1"/>
    <col min="17" max="17" width="9.5546875" style="6" customWidth="1"/>
    <col min="18" max="18" width="1.5625" style="4" customWidth="1"/>
    <col min="19" max="19" width="11.10546875" style="4" customWidth="1"/>
    <col min="20" max="20" width="10.4453125" style="4" customWidth="1"/>
    <col min="21" max="21" width="10.6640625" style="4" customWidth="1"/>
    <col min="22" max="22" width="9.5546875" style="4" customWidth="1"/>
    <col min="23" max="16384" width="8.88671875" style="4" customWidth="1"/>
  </cols>
  <sheetData>
    <row r="1" spans="1:4" ht="15">
      <c r="A1" s="3" t="s">
        <v>3</v>
      </c>
      <c r="C1" s="6" t="s">
        <v>101</v>
      </c>
      <c r="D1" s="4" t="s">
        <v>102</v>
      </c>
    </row>
    <row r="2" spans="1:17" ht="15">
      <c r="A2" s="3"/>
      <c r="D2" s="101" t="s">
        <v>64</v>
      </c>
      <c r="E2" s="101"/>
      <c r="F2" s="101"/>
      <c r="G2" s="101"/>
      <c r="I2" s="101" t="s">
        <v>68</v>
      </c>
      <c r="J2" s="101"/>
      <c r="K2" s="101"/>
      <c r="L2" s="101"/>
      <c r="N2" s="101" t="s">
        <v>83</v>
      </c>
      <c r="O2" s="101"/>
      <c r="P2" s="101"/>
      <c r="Q2" s="101"/>
    </row>
    <row r="3" spans="1:17" s="1" customFormat="1" ht="62.25">
      <c r="A3" s="102" t="s">
        <v>7</v>
      </c>
      <c r="B3" s="102"/>
      <c r="C3" s="5" t="s">
        <v>9</v>
      </c>
      <c r="D3" s="2" t="s">
        <v>5</v>
      </c>
      <c r="E3" s="2" t="s">
        <v>8</v>
      </c>
      <c r="F3" s="2" t="s">
        <v>6</v>
      </c>
      <c r="G3" s="2" t="s">
        <v>0</v>
      </c>
      <c r="I3" s="2" t="s">
        <v>5</v>
      </c>
      <c r="J3" s="2" t="s">
        <v>8</v>
      </c>
      <c r="K3" s="2" t="s">
        <v>6</v>
      </c>
      <c r="L3" s="2" t="s">
        <v>0</v>
      </c>
      <c r="N3" s="2" t="s">
        <v>5</v>
      </c>
      <c r="O3" s="2" t="s">
        <v>8</v>
      </c>
      <c r="P3" s="2" t="s">
        <v>6</v>
      </c>
      <c r="Q3" s="2" t="s">
        <v>0</v>
      </c>
    </row>
    <row r="4" spans="1:17" s="3" customFormat="1" ht="15">
      <c r="A4" s="22">
        <v>611</v>
      </c>
      <c r="B4" s="23"/>
      <c r="C4" s="22" t="s">
        <v>1</v>
      </c>
      <c r="D4" s="42">
        <v>76380</v>
      </c>
      <c r="E4" s="42"/>
      <c r="F4" s="43"/>
      <c r="G4" s="31">
        <f>SUM(D4:F4)</f>
        <v>76380</v>
      </c>
      <c r="H4" s="27"/>
      <c r="I4" s="42">
        <v>81150</v>
      </c>
      <c r="J4" s="42"/>
      <c r="K4" s="43"/>
      <c r="L4" s="31">
        <f aca="true" t="shared" si="0" ref="L4:L10">SUM(I4:K4)</f>
        <v>81150</v>
      </c>
      <c r="M4" s="27"/>
      <c r="N4" s="42">
        <v>84640</v>
      </c>
      <c r="O4" s="42"/>
      <c r="P4" s="43"/>
      <c r="Q4" s="31">
        <f aca="true" t="shared" si="1" ref="Q4:Q10">SUM(N4:P4)</f>
        <v>84640</v>
      </c>
    </row>
    <row r="5" spans="1:17" s="3" customFormat="1" ht="15">
      <c r="A5" s="22">
        <v>612</v>
      </c>
      <c r="B5" s="23"/>
      <c r="C5" s="22" t="s">
        <v>31</v>
      </c>
      <c r="D5" s="42">
        <v>7560</v>
      </c>
      <c r="E5" s="42"/>
      <c r="F5" s="43"/>
      <c r="G5" s="31">
        <f aca="true" t="shared" si="2" ref="G5:G19">SUM(D5:F5)</f>
        <v>7560</v>
      </c>
      <c r="H5" s="27"/>
      <c r="I5" s="42">
        <v>7560</v>
      </c>
      <c r="J5" s="42"/>
      <c r="K5" s="43"/>
      <c r="L5" s="31">
        <f t="shared" si="0"/>
        <v>7560</v>
      </c>
      <c r="M5" s="27"/>
      <c r="N5" s="42">
        <v>7560</v>
      </c>
      <c r="O5" s="42"/>
      <c r="P5" s="43"/>
      <c r="Q5" s="31">
        <f t="shared" si="1"/>
        <v>7560</v>
      </c>
    </row>
    <row r="6" spans="1:21" ht="15">
      <c r="A6" s="22">
        <v>612</v>
      </c>
      <c r="B6" s="23"/>
      <c r="C6" s="22" t="s">
        <v>11</v>
      </c>
      <c r="D6" s="42">
        <v>10500</v>
      </c>
      <c r="E6" s="42"/>
      <c r="F6" s="42"/>
      <c r="G6" s="31">
        <f t="shared" si="2"/>
        <v>10500</v>
      </c>
      <c r="H6" s="28"/>
      <c r="I6" s="42">
        <v>11000</v>
      </c>
      <c r="J6" s="42"/>
      <c r="K6" s="42"/>
      <c r="L6" s="31">
        <f t="shared" si="0"/>
        <v>11000</v>
      </c>
      <c r="M6" s="28"/>
      <c r="N6" s="42">
        <v>11500</v>
      </c>
      <c r="O6" s="42"/>
      <c r="P6" s="42"/>
      <c r="Q6" s="31">
        <f t="shared" si="1"/>
        <v>11500</v>
      </c>
      <c r="S6" s="3"/>
      <c r="T6" s="3"/>
      <c r="U6" s="3"/>
    </row>
    <row r="7" spans="1:17" ht="15">
      <c r="A7" s="22">
        <v>614</v>
      </c>
      <c r="B7" s="23"/>
      <c r="C7" s="22" t="s">
        <v>2</v>
      </c>
      <c r="D7" s="42">
        <v>8325</v>
      </c>
      <c r="E7" s="42"/>
      <c r="F7" s="42"/>
      <c r="G7" s="31">
        <f t="shared" si="2"/>
        <v>8325</v>
      </c>
      <c r="H7" s="28"/>
      <c r="I7" s="42">
        <v>7300</v>
      </c>
      <c r="J7" s="42"/>
      <c r="K7" s="42"/>
      <c r="L7" s="31">
        <f t="shared" si="0"/>
        <v>7300</v>
      </c>
      <c r="M7" s="28"/>
      <c r="N7" s="42">
        <v>6300</v>
      </c>
      <c r="O7" s="42"/>
      <c r="P7" s="42"/>
      <c r="Q7" s="31">
        <f t="shared" si="1"/>
        <v>6300</v>
      </c>
    </row>
    <row r="8" spans="1:17" s="3" customFormat="1" ht="15">
      <c r="A8" s="93" t="s">
        <v>10</v>
      </c>
      <c r="B8" s="94"/>
      <c r="C8" s="95"/>
      <c r="D8" s="29">
        <f>SUM(D4:D7)</f>
        <v>102765</v>
      </c>
      <c r="E8" s="29">
        <f>SUM(E4:E7)</f>
        <v>0</v>
      </c>
      <c r="F8" s="29">
        <f>SUM(F4:F7)</f>
        <v>0</v>
      </c>
      <c r="G8" s="31">
        <f t="shared" si="2"/>
        <v>102765</v>
      </c>
      <c r="H8" s="8"/>
      <c r="I8" s="29">
        <f>SUM(I4:I7)</f>
        <v>107010</v>
      </c>
      <c r="J8" s="29"/>
      <c r="K8" s="29"/>
      <c r="L8" s="31">
        <f t="shared" si="0"/>
        <v>107010</v>
      </c>
      <c r="M8" s="8"/>
      <c r="N8" s="29">
        <f>SUM(N4:N7)</f>
        <v>110000</v>
      </c>
      <c r="O8" s="29"/>
      <c r="P8" s="29"/>
      <c r="Q8" s="31">
        <f t="shared" si="1"/>
        <v>110000</v>
      </c>
    </row>
    <row r="9" spans="1:17" s="3" customFormat="1" ht="15">
      <c r="A9" s="93" t="s">
        <v>12</v>
      </c>
      <c r="B9" s="94"/>
      <c r="C9" s="95"/>
      <c r="D9" s="42">
        <v>35920</v>
      </c>
      <c r="E9" s="42"/>
      <c r="F9" s="43"/>
      <c r="G9" s="31">
        <f t="shared" si="2"/>
        <v>35920</v>
      </c>
      <c r="H9" s="8"/>
      <c r="I9" s="42">
        <v>37400</v>
      </c>
      <c r="J9" s="42"/>
      <c r="K9" s="43"/>
      <c r="L9" s="31">
        <f t="shared" si="0"/>
        <v>37400</v>
      </c>
      <c r="M9" s="8"/>
      <c r="N9" s="42">
        <v>38445</v>
      </c>
      <c r="O9" s="42"/>
      <c r="P9" s="43"/>
      <c r="Q9" s="31">
        <f t="shared" si="1"/>
        <v>38445</v>
      </c>
    </row>
    <row r="10" spans="1:17" s="3" customFormat="1" ht="15">
      <c r="A10" s="93" t="s">
        <v>20</v>
      </c>
      <c r="B10" s="94"/>
      <c r="C10" s="95"/>
      <c r="D10" s="42">
        <v>0</v>
      </c>
      <c r="E10" s="42"/>
      <c r="F10" s="43"/>
      <c r="G10" s="31">
        <f t="shared" si="2"/>
        <v>0</v>
      </c>
      <c r="H10" s="8"/>
      <c r="I10" s="42"/>
      <c r="J10" s="42"/>
      <c r="K10" s="43"/>
      <c r="L10" s="31">
        <f t="shared" si="0"/>
        <v>0</v>
      </c>
      <c r="M10" s="8"/>
      <c r="N10" s="42"/>
      <c r="O10" s="42"/>
      <c r="P10" s="43"/>
      <c r="Q10" s="31">
        <f t="shared" si="1"/>
        <v>0</v>
      </c>
    </row>
    <row r="11" spans="1:17" s="3" customFormat="1" ht="15">
      <c r="A11" s="93" t="s">
        <v>15</v>
      </c>
      <c r="B11" s="94"/>
      <c r="C11" s="95"/>
      <c r="D11" s="42">
        <v>4950</v>
      </c>
      <c r="E11" s="42"/>
      <c r="F11" s="42"/>
      <c r="G11" s="31">
        <f t="shared" si="2"/>
        <v>4950</v>
      </c>
      <c r="H11" s="8"/>
      <c r="I11" s="42">
        <v>4950</v>
      </c>
      <c r="J11" s="42"/>
      <c r="K11" s="42"/>
      <c r="L11" s="31">
        <f aca="true" t="shared" si="3" ref="L11:L19">SUM(I11:K11)</f>
        <v>4950</v>
      </c>
      <c r="M11" s="8"/>
      <c r="N11" s="42">
        <v>4950</v>
      </c>
      <c r="O11" s="42"/>
      <c r="P11" s="42"/>
      <c r="Q11" s="31">
        <f aca="true" t="shared" si="4" ref="Q11:Q19">SUM(N11:P11)</f>
        <v>4950</v>
      </c>
    </row>
    <row r="12" spans="1:17" s="3" customFormat="1" ht="15">
      <c r="A12" s="93" t="s">
        <v>16</v>
      </c>
      <c r="B12" s="94"/>
      <c r="C12" s="95"/>
      <c r="D12" s="42">
        <v>100</v>
      </c>
      <c r="E12" s="42">
        <v>3418</v>
      </c>
      <c r="F12" s="42">
        <v>6120</v>
      </c>
      <c r="G12" s="31">
        <f t="shared" si="2"/>
        <v>9638</v>
      </c>
      <c r="H12" s="8"/>
      <c r="I12" s="42">
        <v>100</v>
      </c>
      <c r="J12" s="42">
        <v>3364</v>
      </c>
      <c r="K12" s="42">
        <v>5910</v>
      </c>
      <c r="L12" s="31">
        <f t="shared" si="3"/>
        <v>9374</v>
      </c>
      <c r="M12" s="8"/>
      <c r="N12" s="42">
        <v>100</v>
      </c>
      <c r="O12" s="42">
        <v>3255</v>
      </c>
      <c r="P12" s="42">
        <v>6060</v>
      </c>
      <c r="Q12" s="31">
        <f t="shared" si="4"/>
        <v>9415</v>
      </c>
    </row>
    <row r="13" spans="1:17" s="3" customFormat="1" ht="15">
      <c r="A13" s="93" t="s">
        <v>17</v>
      </c>
      <c r="B13" s="94"/>
      <c r="C13" s="95"/>
      <c r="D13" s="42">
        <v>300</v>
      </c>
      <c r="E13" s="42"/>
      <c r="F13" s="42"/>
      <c r="G13" s="31">
        <f t="shared" si="2"/>
        <v>300</v>
      </c>
      <c r="H13" s="8"/>
      <c r="I13" s="42">
        <v>300</v>
      </c>
      <c r="J13" s="42"/>
      <c r="K13" s="42"/>
      <c r="L13" s="31">
        <f t="shared" si="3"/>
        <v>300</v>
      </c>
      <c r="M13" s="8"/>
      <c r="N13" s="42">
        <v>300</v>
      </c>
      <c r="O13" s="42"/>
      <c r="P13" s="42"/>
      <c r="Q13" s="31">
        <f t="shared" si="4"/>
        <v>300</v>
      </c>
    </row>
    <row r="14" spans="1:17" ht="15">
      <c r="A14" s="22">
        <v>637</v>
      </c>
      <c r="B14" s="23" t="s">
        <v>46</v>
      </c>
      <c r="C14" s="24" t="s">
        <v>48</v>
      </c>
      <c r="D14" s="42">
        <v>600</v>
      </c>
      <c r="E14" s="42"/>
      <c r="F14" s="42"/>
      <c r="G14" s="31">
        <f t="shared" si="2"/>
        <v>600</v>
      </c>
      <c r="H14" s="28"/>
      <c r="I14" s="42">
        <v>600</v>
      </c>
      <c r="J14" s="42"/>
      <c r="K14" s="42"/>
      <c r="L14" s="31">
        <f t="shared" si="3"/>
        <v>600</v>
      </c>
      <c r="M14" s="28"/>
      <c r="N14" s="42">
        <v>600</v>
      </c>
      <c r="O14" s="42"/>
      <c r="P14" s="42"/>
      <c r="Q14" s="31">
        <f t="shared" si="4"/>
        <v>600</v>
      </c>
    </row>
    <row r="15" spans="1:17" ht="15">
      <c r="A15" s="22">
        <v>637</v>
      </c>
      <c r="B15" s="23">
        <v>15</v>
      </c>
      <c r="C15" s="24" t="s">
        <v>22</v>
      </c>
      <c r="D15" s="42">
        <v>122</v>
      </c>
      <c r="E15" s="42"/>
      <c r="F15" s="42"/>
      <c r="G15" s="31">
        <f t="shared" si="2"/>
        <v>122</v>
      </c>
      <c r="H15" s="28"/>
      <c r="I15" s="42">
        <v>122</v>
      </c>
      <c r="J15" s="42"/>
      <c r="K15" s="42"/>
      <c r="L15" s="31">
        <f t="shared" si="3"/>
        <v>122</v>
      </c>
      <c r="M15" s="28"/>
      <c r="N15" s="42">
        <v>122</v>
      </c>
      <c r="O15" s="42"/>
      <c r="P15" s="42"/>
      <c r="Q15" s="31">
        <f t="shared" si="4"/>
        <v>122</v>
      </c>
    </row>
    <row r="16" spans="1:19" ht="15">
      <c r="A16" s="22">
        <v>637</v>
      </c>
      <c r="B16" s="23">
        <v>16</v>
      </c>
      <c r="C16" s="24" t="s">
        <v>21</v>
      </c>
      <c r="D16" s="42">
        <v>1100</v>
      </c>
      <c r="E16" s="42"/>
      <c r="F16" s="42"/>
      <c r="G16" s="31">
        <f t="shared" si="2"/>
        <v>1100</v>
      </c>
      <c r="H16" s="28"/>
      <c r="I16" s="42">
        <v>1100</v>
      </c>
      <c r="J16" s="42"/>
      <c r="K16" s="42"/>
      <c r="L16" s="31">
        <f t="shared" si="3"/>
        <v>1100</v>
      </c>
      <c r="M16" s="28"/>
      <c r="N16" s="42">
        <v>1100</v>
      </c>
      <c r="O16" s="42"/>
      <c r="P16" s="42"/>
      <c r="Q16" s="31">
        <f t="shared" si="4"/>
        <v>1100</v>
      </c>
      <c r="S16" s="4" t="s">
        <v>46</v>
      </c>
    </row>
    <row r="17" spans="1:17" s="3" customFormat="1" ht="15">
      <c r="A17" s="93" t="s">
        <v>18</v>
      </c>
      <c r="B17" s="94"/>
      <c r="C17" s="95"/>
      <c r="D17" s="29">
        <f>SUM(D14:D16)</f>
        <v>1822</v>
      </c>
      <c r="E17" s="29">
        <f>SUM(E14:E16)</f>
        <v>0</v>
      </c>
      <c r="F17" s="29">
        <f>SUM(F14:F16)</f>
        <v>0</v>
      </c>
      <c r="G17" s="31">
        <f t="shared" si="2"/>
        <v>1822</v>
      </c>
      <c r="H17" s="8"/>
      <c r="I17" s="29">
        <f>SUM(I14:I16)</f>
        <v>1822</v>
      </c>
      <c r="J17" s="29">
        <f>SUM(J14:J16)</f>
        <v>0</v>
      </c>
      <c r="K17" s="29">
        <f>SUM(K14:K16)</f>
        <v>0</v>
      </c>
      <c r="L17" s="31">
        <f t="shared" si="3"/>
        <v>1822</v>
      </c>
      <c r="M17" s="8"/>
      <c r="N17" s="29">
        <f>SUM(N14:N16)</f>
        <v>1822</v>
      </c>
      <c r="O17" s="29">
        <f>SUM(O14:O16)</f>
        <v>0</v>
      </c>
      <c r="P17" s="29">
        <f>SUM(P14:P16)</f>
        <v>0</v>
      </c>
      <c r="Q17" s="31">
        <f t="shared" si="4"/>
        <v>1822</v>
      </c>
    </row>
    <row r="18" spans="1:17" s="3" customFormat="1" ht="15">
      <c r="A18" s="93" t="s">
        <v>13</v>
      </c>
      <c r="B18" s="94"/>
      <c r="C18" s="95"/>
      <c r="D18" s="29">
        <f>D10+D11+D12+D13+D17</f>
        <v>7172</v>
      </c>
      <c r="E18" s="29">
        <f>E10+E11+E12+E13+E17</f>
        <v>3418</v>
      </c>
      <c r="F18" s="29">
        <f>F10+F11+F12+F13+F17</f>
        <v>6120</v>
      </c>
      <c r="G18" s="31">
        <f t="shared" si="2"/>
        <v>16710</v>
      </c>
      <c r="H18" s="8"/>
      <c r="I18" s="29">
        <f>I10+I11+I12+I13+I17</f>
        <v>7172</v>
      </c>
      <c r="J18" s="29">
        <f>J10+J11+J12+J13+J17</f>
        <v>3364</v>
      </c>
      <c r="K18" s="29">
        <f>K10+K11+K12+K13+K17</f>
        <v>5910</v>
      </c>
      <c r="L18" s="31">
        <f t="shared" si="3"/>
        <v>16446</v>
      </c>
      <c r="M18" s="8"/>
      <c r="N18" s="29">
        <f>N10+N11+N12+N13+N17</f>
        <v>7172</v>
      </c>
      <c r="O18" s="29">
        <f>O10+O11+O12+O13+O17</f>
        <v>3255</v>
      </c>
      <c r="P18" s="29">
        <f>P10+P11+P12+P13+P17</f>
        <v>6060</v>
      </c>
      <c r="Q18" s="31">
        <f t="shared" si="4"/>
        <v>16487</v>
      </c>
    </row>
    <row r="19" spans="1:17" s="3" customFormat="1" ht="15">
      <c r="A19" s="93" t="s">
        <v>14</v>
      </c>
      <c r="B19" s="94"/>
      <c r="C19" s="95"/>
      <c r="D19" s="42"/>
      <c r="E19" s="42"/>
      <c r="F19" s="42"/>
      <c r="G19" s="31">
        <f t="shared" si="2"/>
        <v>0</v>
      </c>
      <c r="H19" s="8"/>
      <c r="I19" s="42"/>
      <c r="J19" s="42"/>
      <c r="K19" s="42"/>
      <c r="L19" s="31">
        <f t="shared" si="3"/>
        <v>0</v>
      </c>
      <c r="M19" s="8"/>
      <c r="N19" s="42"/>
      <c r="O19" s="42"/>
      <c r="P19" s="42"/>
      <c r="Q19" s="31">
        <f t="shared" si="4"/>
        <v>0</v>
      </c>
    </row>
    <row r="20" spans="1:17" s="3" customFormat="1" ht="15">
      <c r="A20" s="93" t="s">
        <v>19</v>
      </c>
      <c r="B20" s="94"/>
      <c r="C20" s="95"/>
      <c r="D20" s="29">
        <f>D8+D9+D18+D19</f>
        <v>145857</v>
      </c>
      <c r="E20" s="29">
        <f>E8+E9+E18+E19</f>
        <v>3418</v>
      </c>
      <c r="F20" s="29">
        <f>F8+F9+F18+F19</f>
        <v>6120</v>
      </c>
      <c r="G20" s="32">
        <f>G8+G9+G18+G19</f>
        <v>155395</v>
      </c>
      <c r="H20" s="8"/>
      <c r="I20" s="29">
        <f>I8+I9+I18+I19</f>
        <v>151582</v>
      </c>
      <c r="J20" s="29">
        <f>J8+J9+J18+J19</f>
        <v>3364</v>
      </c>
      <c r="K20" s="29">
        <f>K8+K9+K18+K19</f>
        <v>5910</v>
      </c>
      <c r="L20" s="32">
        <f>L8+L9+L18+L19</f>
        <v>160856</v>
      </c>
      <c r="M20" s="8"/>
      <c r="N20" s="29">
        <f>N8+N9+N18+N19</f>
        <v>155617</v>
      </c>
      <c r="O20" s="29">
        <f>O8+O9+O18+O19</f>
        <v>3255</v>
      </c>
      <c r="P20" s="29">
        <f>P8+P9+P18+P19</f>
        <v>6060</v>
      </c>
      <c r="Q20" s="32">
        <f>Q8+Q9+Q18+Q19</f>
        <v>164932</v>
      </c>
    </row>
    <row r="21" spans="1:17" ht="15">
      <c r="A21" s="93" t="s">
        <v>45</v>
      </c>
      <c r="B21" s="94"/>
      <c r="C21" s="95" t="s">
        <v>43</v>
      </c>
      <c r="D21" s="42"/>
      <c r="E21" s="42"/>
      <c r="F21" s="42"/>
      <c r="G21" s="31">
        <f>SUM(D21:F21)</f>
        <v>0</v>
      </c>
      <c r="H21" s="3"/>
      <c r="I21" s="42"/>
      <c r="J21" s="42"/>
      <c r="K21" s="42"/>
      <c r="L21" s="31">
        <f>SUM(I21:K21)</f>
        <v>0</v>
      </c>
      <c r="M21" s="3"/>
      <c r="N21" s="42"/>
      <c r="O21" s="42"/>
      <c r="P21" s="42"/>
      <c r="Q21" s="31">
        <f>SUM(N21:P21)</f>
        <v>0</v>
      </c>
    </row>
    <row r="22" spans="1:17" ht="15">
      <c r="A22" s="93" t="s">
        <v>44</v>
      </c>
      <c r="B22" s="94"/>
      <c r="C22" s="95"/>
      <c r="D22" s="29">
        <f>D20+D21</f>
        <v>145857</v>
      </c>
      <c r="E22" s="29">
        <f>E20+E21</f>
        <v>3418</v>
      </c>
      <c r="F22" s="29">
        <f>F20+F21</f>
        <v>6120</v>
      </c>
      <c r="G22" s="31">
        <f>SUM(D22:F22)</f>
        <v>155395</v>
      </c>
      <c r="H22" s="3"/>
      <c r="I22" s="29">
        <f>I20+I21</f>
        <v>151582</v>
      </c>
      <c r="J22" s="29">
        <f>J20+J21</f>
        <v>3364</v>
      </c>
      <c r="K22" s="29">
        <f>K20+K21</f>
        <v>5910</v>
      </c>
      <c r="L22" s="31">
        <f>SUM(I22:K22)</f>
        <v>160856</v>
      </c>
      <c r="M22" s="3"/>
      <c r="N22" s="29">
        <f>N20+N21</f>
        <v>155617</v>
      </c>
      <c r="O22" s="29">
        <f>O20+O21</f>
        <v>3255</v>
      </c>
      <c r="P22" s="29">
        <f>P20+P21</f>
        <v>6060</v>
      </c>
      <c r="Q22" s="31">
        <f>SUM(N22:P22)</f>
        <v>164932</v>
      </c>
    </row>
    <row r="23" spans="3:22" s="3" customFormat="1" ht="15">
      <c r="C23" s="35"/>
      <c r="D23" s="103" t="s">
        <v>71</v>
      </c>
      <c r="E23" s="103"/>
      <c r="F23" s="103"/>
      <c r="G23" s="35"/>
      <c r="I23" s="103" t="s">
        <v>82</v>
      </c>
      <c r="J23" s="103"/>
      <c r="K23" s="103"/>
      <c r="L23" s="103"/>
      <c r="N23" s="101" t="s">
        <v>103</v>
      </c>
      <c r="O23" s="101"/>
      <c r="P23" s="101"/>
      <c r="Q23" s="101"/>
      <c r="T23" s="101" t="s">
        <v>81</v>
      </c>
      <c r="U23" s="101"/>
      <c r="V23" s="101"/>
    </row>
    <row r="24" spans="1:22" s="1" customFormat="1" ht="62.25">
      <c r="A24" s="102" t="s">
        <v>7</v>
      </c>
      <c r="B24" s="102"/>
      <c r="C24" s="5" t="s">
        <v>9</v>
      </c>
      <c r="D24" s="2" t="s">
        <v>5</v>
      </c>
      <c r="E24" s="2" t="s">
        <v>8</v>
      </c>
      <c r="F24" s="2" t="s">
        <v>6</v>
      </c>
      <c r="G24" s="2" t="s">
        <v>0</v>
      </c>
      <c r="I24" s="2" t="s">
        <v>5</v>
      </c>
      <c r="J24" s="2"/>
      <c r="K24" s="2" t="s">
        <v>6</v>
      </c>
      <c r="L24" s="2" t="s">
        <v>0</v>
      </c>
      <c r="N24" s="2" t="s">
        <v>5</v>
      </c>
      <c r="O24" s="2" t="s">
        <v>8</v>
      </c>
      <c r="P24" s="2" t="s">
        <v>6</v>
      </c>
      <c r="Q24" s="2" t="s">
        <v>0</v>
      </c>
      <c r="S24" s="2" t="s">
        <v>5</v>
      </c>
      <c r="T24" s="2" t="s">
        <v>8</v>
      </c>
      <c r="U24" s="2" t="s">
        <v>6</v>
      </c>
      <c r="V24" s="2" t="s">
        <v>0</v>
      </c>
    </row>
    <row r="25" spans="1:22" s="3" customFormat="1" ht="15">
      <c r="A25" s="22">
        <v>611</v>
      </c>
      <c r="B25" s="23"/>
      <c r="C25" s="22" t="s">
        <v>1</v>
      </c>
      <c r="D25" s="42">
        <v>57891</v>
      </c>
      <c r="E25" s="42"/>
      <c r="F25" s="43"/>
      <c r="G25" s="30">
        <v>57891</v>
      </c>
      <c r="H25" s="27"/>
      <c r="I25" s="42">
        <v>65000</v>
      </c>
      <c r="J25" s="42"/>
      <c r="K25" s="43"/>
      <c r="L25" s="30">
        <v>65000</v>
      </c>
      <c r="M25" s="27"/>
      <c r="N25" s="42">
        <v>63750</v>
      </c>
      <c r="O25" s="42"/>
      <c r="P25" s="43"/>
      <c r="Q25" s="31">
        <f>SUM(N25:P25)</f>
        <v>63750</v>
      </c>
      <c r="S25" s="42">
        <v>63750</v>
      </c>
      <c r="T25" s="42"/>
      <c r="U25" s="43"/>
      <c r="V25" s="31">
        <f>SUM(S25:U25)</f>
        <v>63750</v>
      </c>
    </row>
    <row r="26" spans="1:22" s="3" customFormat="1" ht="15">
      <c r="A26" s="22">
        <v>612</v>
      </c>
      <c r="B26" s="23"/>
      <c r="C26" s="22" t="s">
        <v>31</v>
      </c>
      <c r="D26" s="42">
        <v>5684</v>
      </c>
      <c r="E26" s="42">
        <v>500</v>
      </c>
      <c r="F26" s="43"/>
      <c r="G26" s="30">
        <v>6184</v>
      </c>
      <c r="H26" s="27"/>
      <c r="I26" s="42">
        <v>5212</v>
      </c>
      <c r="J26" s="42"/>
      <c r="K26" s="43"/>
      <c r="L26" s="30">
        <v>5212</v>
      </c>
      <c r="M26" s="27"/>
      <c r="N26" s="42">
        <v>7200</v>
      </c>
      <c r="O26" s="42"/>
      <c r="P26" s="43"/>
      <c r="Q26" s="31">
        <f aca="true" t="shared" si="5" ref="Q26:Q34">SUM(N26:P26)</f>
        <v>7200</v>
      </c>
      <c r="S26" s="42">
        <v>7200</v>
      </c>
      <c r="T26" s="42"/>
      <c r="U26" s="43"/>
      <c r="V26" s="31">
        <f aca="true" t="shared" si="6" ref="V26:V34">SUM(S26:U26)</f>
        <v>7200</v>
      </c>
    </row>
    <row r="27" spans="1:22" ht="15">
      <c r="A27" s="22">
        <v>612</v>
      </c>
      <c r="B27" s="23"/>
      <c r="C27" s="22" t="s">
        <v>11</v>
      </c>
      <c r="D27" s="42">
        <v>9244</v>
      </c>
      <c r="E27" s="42"/>
      <c r="F27" s="42"/>
      <c r="G27" s="30">
        <v>9244</v>
      </c>
      <c r="H27" s="28"/>
      <c r="I27" s="42">
        <v>8998</v>
      </c>
      <c r="J27" s="42"/>
      <c r="K27" s="42"/>
      <c r="L27" s="30">
        <v>8998</v>
      </c>
      <c r="M27" s="28"/>
      <c r="N27" s="42">
        <v>9400</v>
      </c>
      <c r="O27" s="42"/>
      <c r="P27" s="42"/>
      <c r="Q27" s="31">
        <f t="shared" si="5"/>
        <v>9400</v>
      </c>
      <c r="S27" s="42">
        <v>9400</v>
      </c>
      <c r="T27" s="42"/>
      <c r="U27" s="42"/>
      <c r="V27" s="31">
        <f t="shared" si="6"/>
        <v>9400</v>
      </c>
    </row>
    <row r="28" spans="1:22" ht="15">
      <c r="A28" s="22">
        <v>614</v>
      </c>
      <c r="B28" s="23"/>
      <c r="C28" s="22" t="s">
        <v>2</v>
      </c>
      <c r="D28" s="42">
        <v>4690</v>
      </c>
      <c r="E28" s="42">
        <v>1400</v>
      </c>
      <c r="F28" s="42"/>
      <c r="G28" s="30">
        <v>6090</v>
      </c>
      <c r="H28" s="28"/>
      <c r="I28" s="42">
        <v>5907</v>
      </c>
      <c r="J28" s="42"/>
      <c r="K28" s="42"/>
      <c r="L28" s="30">
        <v>5907</v>
      </c>
      <c r="M28" s="28"/>
      <c r="N28" s="42">
        <v>4500</v>
      </c>
      <c r="O28" s="42"/>
      <c r="P28" s="42"/>
      <c r="Q28" s="31">
        <f t="shared" si="5"/>
        <v>4500</v>
      </c>
      <c r="S28" s="42">
        <v>6300</v>
      </c>
      <c r="T28" s="42"/>
      <c r="U28" s="42"/>
      <c r="V28" s="31">
        <f t="shared" si="6"/>
        <v>6300</v>
      </c>
    </row>
    <row r="29" spans="1:22" s="3" customFormat="1" ht="15">
      <c r="A29" s="93" t="s">
        <v>10</v>
      </c>
      <c r="B29" s="94"/>
      <c r="C29" s="95"/>
      <c r="D29" s="29">
        <v>77509</v>
      </c>
      <c r="E29" s="29">
        <v>1900</v>
      </c>
      <c r="F29" s="29">
        <v>0</v>
      </c>
      <c r="G29" s="31">
        <v>79409</v>
      </c>
      <c r="H29" s="8"/>
      <c r="I29" s="29">
        <v>85117</v>
      </c>
      <c r="J29" s="29">
        <v>0</v>
      </c>
      <c r="K29" s="29">
        <v>0</v>
      </c>
      <c r="L29" s="31">
        <v>85117</v>
      </c>
      <c r="M29" s="8"/>
      <c r="N29" s="29">
        <f>SUM(N25:N28)</f>
        <v>84850</v>
      </c>
      <c r="O29" s="29">
        <f>SUM(O25:O28)</f>
        <v>0</v>
      </c>
      <c r="P29" s="29">
        <f>SUM(P25:P28)</f>
        <v>0</v>
      </c>
      <c r="Q29" s="31">
        <f t="shared" si="5"/>
        <v>84850</v>
      </c>
      <c r="S29" s="29">
        <f>SUM(S25:S28)</f>
        <v>86650</v>
      </c>
      <c r="T29" s="29">
        <f>SUM(T25:T28)</f>
        <v>0</v>
      </c>
      <c r="U29" s="29">
        <f>SUM(U25:U28)</f>
        <v>0</v>
      </c>
      <c r="V29" s="31">
        <f t="shared" si="6"/>
        <v>86650</v>
      </c>
    </row>
    <row r="30" spans="1:22" s="3" customFormat="1" ht="15">
      <c r="A30" s="93" t="s">
        <v>12</v>
      </c>
      <c r="B30" s="94"/>
      <c r="C30" s="95"/>
      <c r="D30" s="42">
        <v>27980</v>
      </c>
      <c r="E30" s="42"/>
      <c r="F30" s="43"/>
      <c r="G30" s="31">
        <v>27980</v>
      </c>
      <c r="H30" s="8"/>
      <c r="I30" s="42">
        <v>29528</v>
      </c>
      <c r="J30" s="42"/>
      <c r="K30" s="43"/>
      <c r="L30" s="31">
        <v>29528</v>
      </c>
      <c r="M30" s="8"/>
      <c r="N30" s="42">
        <v>29655</v>
      </c>
      <c r="O30" s="42"/>
      <c r="P30" s="43"/>
      <c r="Q30" s="31">
        <f t="shared" si="5"/>
        <v>29655</v>
      </c>
      <c r="S30" s="42">
        <v>30285</v>
      </c>
      <c r="T30" s="42"/>
      <c r="U30" s="43"/>
      <c r="V30" s="31">
        <f t="shared" si="6"/>
        <v>30285</v>
      </c>
    </row>
    <row r="31" spans="1:22" s="3" customFormat="1" ht="15">
      <c r="A31" s="93" t="s">
        <v>20</v>
      </c>
      <c r="B31" s="94"/>
      <c r="C31" s="95"/>
      <c r="D31" s="42">
        <v>0</v>
      </c>
      <c r="E31" s="42"/>
      <c r="F31" s="43"/>
      <c r="G31" s="31">
        <v>0</v>
      </c>
      <c r="H31" s="8"/>
      <c r="I31" s="42"/>
      <c r="J31" s="42"/>
      <c r="K31" s="43"/>
      <c r="L31" s="31">
        <v>0</v>
      </c>
      <c r="M31" s="8"/>
      <c r="N31" s="42">
        <v>0</v>
      </c>
      <c r="O31" s="42"/>
      <c r="P31" s="43"/>
      <c r="Q31" s="31">
        <f t="shared" si="5"/>
        <v>0</v>
      </c>
      <c r="S31" s="42">
        <v>0</v>
      </c>
      <c r="T31" s="42"/>
      <c r="U31" s="43"/>
      <c r="V31" s="31">
        <f t="shared" si="6"/>
        <v>0</v>
      </c>
    </row>
    <row r="32" spans="1:22" s="3" customFormat="1" ht="15">
      <c r="A32" s="93" t="s">
        <v>15</v>
      </c>
      <c r="B32" s="94"/>
      <c r="C32" s="95"/>
      <c r="D32" s="42">
        <v>4176</v>
      </c>
      <c r="E32" s="42"/>
      <c r="F32" s="42">
        <v>584</v>
      </c>
      <c r="G32" s="31">
        <v>4760</v>
      </c>
      <c r="H32" s="8"/>
      <c r="I32" s="42">
        <v>3844</v>
      </c>
      <c r="J32" s="42"/>
      <c r="K32" s="42"/>
      <c r="L32" s="31">
        <v>3844</v>
      </c>
      <c r="M32" s="8"/>
      <c r="N32" s="42">
        <v>4950</v>
      </c>
      <c r="O32" s="42"/>
      <c r="P32" s="42"/>
      <c r="Q32" s="31">
        <f t="shared" si="5"/>
        <v>4950</v>
      </c>
      <c r="S32" s="42">
        <v>4950</v>
      </c>
      <c r="T32" s="42"/>
      <c r="U32" s="42"/>
      <c r="V32" s="31">
        <f t="shared" si="6"/>
        <v>4950</v>
      </c>
    </row>
    <row r="33" spans="1:22" s="3" customFormat="1" ht="15">
      <c r="A33" s="93" t="s">
        <v>16</v>
      </c>
      <c r="B33" s="94"/>
      <c r="C33" s="95"/>
      <c r="D33" s="42">
        <v>133</v>
      </c>
      <c r="E33" s="42">
        <v>1159</v>
      </c>
      <c r="F33" s="42">
        <v>4478</v>
      </c>
      <c r="G33" s="31">
        <v>5770</v>
      </c>
      <c r="H33" s="8"/>
      <c r="I33" s="42">
        <v>667</v>
      </c>
      <c r="J33" s="42">
        <v>3914</v>
      </c>
      <c r="K33" s="42">
        <v>3602</v>
      </c>
      <c r="L33" s="31">
        <v>8183</v>
      </c>
      <c r="M33" s="8"/>
      <c r="N33" s="42">
        <v>100</v>
      </c>
      <c r="O33" s="40">
        <v>3309</v>
      </c>
      <c r="P33" s="42">
        <v>5340</v>
      </c>
      <c r="Q33" s="31">
        <f t="shared" si="5"/>
        <v>8749</v>
      </c>
      <c r="S33" s="42">
        <v>100</v>
      </c>
      <c r="T33" s="40">
        <v>3309</v>
      </c>
      <c r="U33" s="42">
        <v>5340</v>
      </c>
      <c r="V33" s="31">
        <f t="shared" si="6"/>
        <v>8749</v>
      </c>
    </row>
    <row r="34" spans="1:22" s="3" customFormat="1" ht="15">
      <c r="A34" s="93" t="s">
        <v>17</v>
      </c>
      <c r="B34" s="94"/>
      <c r="C34" s="95"/>
      <c r="D34" s="42">
        <v>351</v>
      </c>
      <c r="E34" s="42">
        <v>1064</v>
      </c>
      <c r="F34" s="42">
        <v>698</v>
      </c>
      <c r="G34" s="31">
        <v>2113</v>
      </c>
      <c r="H34" s="8"/>
      <c r="I34" s="42">
        <v>300</v>
      </c>
      <c r="J34" s="42"/>
      <c r="K34" s="42">
        <v>1039</v>
      </c>
      <c r="L34" s="31">
        <v>1339</v>
      </c>
      <c r="M34" s="8"/>
      <c r="N34" s="42">
        <v>300</v>
      </c>
      <c r="O34" s="42"/>
      <c r="P34" s="42">
        <v>600</v>
      </c>
      <c r="Q34" s="31">
        <f t="shared" si="5"/>
        <v>900</v>
      </c>
      <c r="S34" s="42">
        <v>300</v>
      </c>
      <c r="T34" s="42"/>
      <c r="U34" s="42">
        <v>600</v>
      </c>
      <c r="V34" s="31">
        <f t="shared" si="6"/>
        <v>900</v>
      </c>
    </row>
    <row r="35" spans="1:22" ht="15">
      <c r="A35" s="22">
        <v>637</v>
      </c>
      <c r="B35" s="23" t="s">
        <v>46</v>
      </c>
      <c r="C35" s="24" t="s">
        <v>48</v>
      </c>
      <c r="D35" s="42">
        <v>484</v>
      </c>
      <c r="E35" s="42"/>
      <c r="F35" s="42"/>
      <c r="G35" s="31">
        <v>451</v>
      </c>
      <c r="H35" s="28"/>
      <c r="I35" s="42">
        <v>691</v>
      </c>
      <c r="J35" s="42"/>
      <c r="K35" s="42">
        <v>865</v>
      </c>
      <c r="L35" s="31">
        <v>1556</v>
      </c>
      <c r="M35" s="28"/>
      <c r="N35" s="42">
        <v>600</v>
      </c>
      <c r="O35" s="42"/>
      <c r="P35" s="42"/>
      <c r="Q35" s="31"/>
      <c r="S35" s="42">
        <v>600</v>
      </c>
      <c r="T35" s="42"/>
      <c r="U35" s="42"/>
      <c r="V35" s="31"/>
    </row>
    <row r="36" spans="1:22" ht="15">
      <c r="A36" s="22">
        <v>637</v>
      </c>
      <c r="B36" s="23">
        <v>15</v>
      </c>
      <c r="C36" s="24" t="s">
        <v>22</v>
      </c>
      <c r="D36" s="42">
        <v>122</v>
      </c>
      <c r="E36" s="42"/>
      <c r="F36" s="42"/>
      <c r="G36" s="31">
        <v>122</v>
      </c>
      <c r="H36" s="28"/>
      <c r="I36" s="42">
        <v>122</v>
      </c>
      <c r="J36" s="42"/>
      <c r="K36" s="42"/>
      <c r="L36" s="31">
        <v>122</v>
      </c>
      <c r="M36" s="28"/>
      <c r="N36" s="42">
        <v>122</v>
      </c>
      <c r="O36" s="42"/>
      <c r="P36" s="42"/>
      <c r="Q36" s="31">
        <f>SUM(N36:P36)</f>
        <v>122</v>
      </c>
      <c r="S36" s="42">
        <v>122</v>
      </c>
      <c r="T36" s="42"/>
      <c r="U36" s="42"/>
      <c r="V36" s="31">
        <f>SUM(S36:U36)</f>
        <v>122</v>
      </c>
    </row>
    <row r="37" spans="1:22" ht="15">
      <c r="A37" s="22">
        <v>637</v>
      </c>
      <c r="B37" s="23">
        <v>16</v>
      </c>
      <c r="C37" s="24" t="s">
        <v>21</v>
      </c>
      <c r="D37" s="42">
        <v>751</v>
      </c>
      <c r="E37" s="42"/>
      <c r="F37" s="42"/>
      <c r="G37" s="31">
        <v>823</v>
      </c>
      <c r="H37" s="28"/>
      <c r="I37" s="42">
        <v>897</v>
      </c>
      <c r="J37" s="42"/>
      <c r="K37" s="42"/>
      <c r="L37" s="31">
        <v>897</v>
      </c>
      <c r="M37" s="28"/>
      <c r="N37" s="42">
        <v>700</v>
      </c>
      <c r="O37" s="42"/>
      <c r="P37" s="42"/>
      <c r="Q37" s="31">
        <f>SUM(N37:P37)</f>
        <v>700</v>
      </c>
      <c r="S37" s="42">
        <v>700</v>
      </c>
      <c r="T37" s="42"/>
      <c r="U37" s="42"/>
      <c r="V37" s="31">
        <f>SUM(S37:U37)</f>
        <v>700</v>
      </c>
    </row>
    <row r="38" spans="1:22" s="3" customFormat="1" ht="15">
      <c r="A38" s="93" t="s">
        <v>18</v>
      </c>
      <c r="B38" s="94"/>
      <c r="C38" s="95"/>
      <c r="D38" s="29">
        <v>1357</v>
      </c>
      <c r="E38" s="29">
        <v>0</v>
      </c>
      <c r="F38" s="29">
        <v>0</v>
      </c>
      <c r="G38" s="31">
        <v>1396</v>
      </c>
      <c r="H38" s="8"/>
      <c r="I38" s="29">
        <v>1710</v>
      </c>
      <c r="J38" s="29">
        <v>0</v>
      </c>
      <c r="K38" s="29">
        <v>865</v>
      </c>
      <c r="L38" s="31">
        <v>2575</v>
      </c>
      <c r="M38" s="8"/>
      <c r="N38" s="29">
        <f>SUM(N35:N37)</f>
        <v>1422</v>
      </c>
      <c r="O38" s="29">
        <f>SUM(O35:O37)</f>
        <v>0</v>
      </c>
      <c r="P38" s="29">
        <f>SUM(P35:P37)</f>
        <v>0</v>
      </c>
      <c r="Q38" s="31">
        <f>SUM(N38:P38)</f>
        <v>1422</v>
      </c>
      <c r="S38" s="29">
        <f>SUM(S35:S37)</f>
        <v>1422</v>
      </c>
      <c r="T38" s="29">
        <f>SUM(T35:T37)</f>
        <v>0</v>
      </c>
      <c r="U38" s="29">
        <f>SUM(U35:U37)</f>
        <v>0</v>
      </c>
      <c r="V38" s="31">
        <f>SUM(S38:U38)</f>
        <v>1422</v>
      </c>
    </row>
    <row r="39" spans="1:22" s="3" customFormat="1" ht="15">
      <c r="A39" s="93" t="s">
        <v>13</v>
      </c>
      <c r="B39" s="94"/>
      <c r="C39" s="95"/>
      <c r="D39" s="29">
        <v>6017</v>
      </c>
      <c r="E39" s="29">
        <v>2223</v>
      </c>
      <c r="F39" s="29">
        <v>5832</v>
      </c>
      <c r="G39" s="31">
        <v>14039</v>
      </c>
      <c r="H39" s="8"/>
      <c r="I39" s="29">
        <v>6521</v>
      </c>
      <c r="J39" s="29">
        <v>3914</v>
      </c>
      <c r="K39" s="29">
        <v>5506</v>
      </c>
      <c r="L39" s="31">
        <v>15941</v>
      </c>
      <c r="M39" s="8"/>
      <c r="N39" s="29">
        <f>N31+N32+N33+N34+N38</f>
        <v>6772</v>
      </c>
      <c r="O39" s="29">
        <f>O31+O32+O33+O34+O38</f>
        <v>3309</v>
      </c>
      <c r="P39" s="29">
        <f>P31+P32+P33+P34+P38</f>
        <v>5940</v>
      </c>
      <c r="Q39" s="31">
        <f>SUM(N39:P39)</f>
        <v>16021</v>
      </c>
      <c r="S39" s="29">
        <f>S31+S32+S33+S34+S38</f>
        <v>6772</v>
      </c>
      <c r="T39" s="29">
        <f>T31+T32+T33+T34+T38</f>
        <v>3309</v>
      </c>
      <c r="U39" s="29">
        <f>U31+U32+U33+U34+U38</f>
        <v>5940</v>
      </c>
      <c r="V39" s="31">
        <f>SUM(S39:U39)</f>
        <v>16021</v>
      </c>
    </row>
    <row r="40" spans="1:22" s="3" customFormat="1" ht="15">
      <c r="A40" s="93" t="s">
        <v>14</v>
      </c>
      <c r="B40" s="94"/>
      <c r="C40" s="95"/>
      <c r="D40" s="42">
        <v>493</v>
      </c>
      <c r="E40" s="42"/>
      <c r="F40" s="42"/>
      <c r="G40" s="31">
        <v>493</v>
      </c>
      <c r="H40" s="8"/>
      <c r="I40" s="42">
        <v>2067</v>
      </c>
      <c r="J40" s="42"/>
      <c r="K40" s="42"/>
      <c r="L40" s="31">
        <v>2067</v>
      </c>
      <c r="M40" s="8"/>
      <c r="N40" s="42"/>
      <c r="O40" s="42"/>
      <c r="P40" s="42"/>
      <c r="Q40" s="31">
        <f>SUM(N40:P40)</f>
        <v>0</v>
      </c>
      <c r="S40" s="42">
        <v>1061</v>
      </c>
      <c r="T40" s="42"/>
      <c r="U40" s="42"/>
      <c r="V40" s="31">
        <f>SUM(S40:U40)</f>
        <v>1061</v>
      </c>
    </row>
    <row r="41" spans="1:22" s="3" customFormat="1" ht="15">
      <c r="A41" s="93" t="s">
        <v>19</v>
      </c>
      <c r="B41" s="94"/>
      <c r="C41" s="95"/>
      <c r="D41" s="29">
        <v>111999</v>
      </c>
      <c r="E41" s="29">
        <v>4123</v>
      </c>
      <c r="F41" s="29">
        <v>5832</v>
      </c>
      <c r="G41" s="32">
        <v>121921</v>
      </c>
      <c r="H41" s="8"/>
      <c r="I41" s="29">
        <v>123233</v>
      </c>
      <c r="J41" s="29">
        <v>3914</v>
      </c>
      <c r="K41" s="29">
        <v>5506</v>
      </c>
      <c r="L41" s="32">
        <v>132653</v>
      </c>
      <c r="M41" s="8"/>
      <c r="N41" s="29">
        <f>N29+N30+N39+N40</f>
        <v>121277</v>
      </c>
      <c r="O41" s="29">
        <f>O29+O30+O39+O40</f>
        <v>3309</v>
      </c>
      <c r="P41" s="29">
        <f>P29+P30+P39+P40</f>
        <v>5940</v>
      </c>
      <c r="Q41" s="32">
        <f>Q29+Q30+Q39+Q40</f>
        <v>130526</v>
      </c>
      <c r="S41" s="29">
        <f>S29+S30+S39+S40</f>
        <v>124768</v>
      </c>
      <c r="T41" s="29">
        <f>T29+T30+T39+T40</f>
        <v>3309</v>
      </c>
      <c r="U41" s="29">
        <f>U29+U30+U39+U40</f>
        <v>5940</v>
      </c>
      <c r="V41" s="32">
        <f>V29+V30+V39+V40</f>
        <v>134017</v>
      </c>
    </row>
    <row r="42" spans="1:22" ht="15">
      <c r="A42" s="93" t="s">
        <v>45</v>
      </c>
      <c r="B42" s="94"/>
      <c r="C42" s="95" t="s">
        <v>43</v>
      </c>
      <c r="D42" s="42"/>
      <c r="E42" s="42"/>
      <c r="F42" s="42"/>
      <c r="G42" s="31">
        <v>0</v>
      </c>
      <c r="H42" s="3"/>
      <c r="I42" s="42"/>
      <c r="J42" s="42"/>
      <c r="K42" s="42"/>
      <c r="L42" s="31">
        <v>0</v>
      </c>
      <c r="M42" s="3"/>
      <c r="N42" s="42"/>
      <c r="O42" s="42"/>
      <c r="P42" s="42"/>
      <c r="Q42" s="31">
        <f>SUM(N42:P42)</f>
        <v>0</v>
      </c>
      <c r="S42" s="42"/>
      <c r="T42" s="42"/>
      <c r="U42" s="42"/>
      <c r="V42" s="31">
        <f>SUM(S42:U42)</f>
        <v>0</v>
      </c>
    </row>
    <row r="43" spans="1:22" ht="15">
      <c r="A43" s="93" t="s">
        <v>44</v>
      </c>
      <c r="B43" s="94"/>
      <c r="C43" s="95"/>
      <c r="D43" s="29">
        <v>111999</v>
      </c>
      <c r="E43" s="29">
        <v>4123</v>
      </c>
      <c r="F43" s="29">
        <v>5832</v>
      </c>
      <c r="G43" s="31">
        <v>121921</v>
      </c>
      <c r="H43" s="3"/>
      <c r="I43" s="42">
        <v>123233</v>
      </c>
      <c r="J43" s="42">
        <v>3914</v>
      </c>
      <c r="K43" s="42">
        <v>5506</v>
      </c>
      <c r="L43" s="31">
        <v>132653</v>
      </c>
      <c r="M43" s="3"/>
      <c r="N43" s="29">
        <f>N41+N42</f>
        <v>121277</v>
      </c>
      <c r="O43" s="29">
        <f>O41+O42</f>
        <v>3309</v>
      </c>
      <c r="P43" s="29">
        <f>P41+P42</f>
        <v>5940</v>
      </c>
      <c r="Q43" s="31">
        <f>SUM(N43:P43)</f>
        <v>130526</v>
      </c>
      <c r="S43" s="29">
        <f>S41+S42</f>
        <v>124768</v>
      </c>
      <c r="T43" s="29">
        <f>T41+T42</f>
        <v>3309</v>
      </c>
      <c r="U43" s="29">
        <f>U41+U42</f>
        <v>5940</v>
      </c>
      <c r="V43" s="31">
        <f>SUM(S43:U43)</f>
        <v>134017</v>
      </c>
    </row>
  </sheetData>
  <sheetProtection password="DCBE" sheet="1" objects="1" scenarios="1" selectLockedCells="1" selectUnlockedCells="1"/>
  <mergeCells count="33">
    <mergeCell ref="T23:V23"/>
    <mergeCell ref="D23:F23"/>
    <mergeCell ref="I23:L23"/>
    <mergeCell ref="A22:C22"/>
    <mergeCell ref="N23:Q23"/>
    <mergeCell ref="A29:C29"/>
    <mergeCell ref="A24:B24"/>
    <mergeCell ref="A38:C38"/>
    <mergeCell ref="A43:C43"/>
    <mergeCell ref="A39:C39"/>
    <mergeCell ref="A40:C40"/>
    <mergeCell ref="A41:C41"/>
    <mergeCell ref="A42:C42"/>
    <mergeCell ref="A13:C13"/>
    <mergeCell ref="A17:C17"/>
    <mergeCell ref="A12:C12"/>
    <mergeCell ref="A21:C21"/>
    <mergeCell ref="A34:C34"/>
    <mergeCell ref="A30:C30"/>
    <mergeCell ref="A31:C31"/>
    <mergeCell ref="A20:C20"/>
    <mergeCell ref="A32:C32"/>
    <mergeCell ref="A33:C33"/>
    <mergeCell ref="N2:Q2"/>
    <mergeCell ref="A18:C18"/>
    <mergeCell ref="A19:C19"/>
    <mergeCell ref="D2:G2"/>
    <mergeCell ref="A10:C10"/>
    <mergeCell ref="A3:B3"/>
    <mergeCell ref="A8:C8"/>
    <mergeCell ref="A9:C9"/>
    <mergeCell ref="A11:C11"/>
    <mergeCell ref="I2:L2"/>
  </mergeCells>
  <printOptions horizontalCentered="1" verticalCentered="1"/>
  <pageMargins left="0.1968503937007874" right="0" top="0.3937007874015748" bottom="0.5905511811023623" header="0.5118110236220472" footer="0.5118110236220472"/>
  <pageSetup horizontalDpi="600" verticalDpi="600" orientation="landscape" paperSize="9" scale="60" r:id="rId1"/>
  <headerFooter alignWithMargins="0">
    <oddFooter>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showGridLines="0" zoomScalePageLayoutView="0" workbookViewId="0" topLeftCell="C1">
      <pane ySplit="1" topLeftCell="A64" activePane="bottomLeft" state="frozen"/>
      <selection pane="topLeft" activeCell="A1" sqref="A1"/>
      <selection pane="bottomLeft" activeCell="L82" sqref="L82"/>
    </sheetView>
  </sheetViews>
  <sheetFormatPr defaultColWidth="8.88671875" defaultRowHeight="15"/>
  <cols>
    <col min="1" max="1" width="6.3359375" style="4" customWidth="1"/>
    <col min="2" max="2" width="3.21484375" style="4" bestFit="1" customWidth="1"/>
    <col min="3" max="3" width="15.77734375" style="6" bestFit="1" customWidth="1"/>
    <col min="4" max="4" width="11.21484375" style="4" customWidth="1"/>
    <col min="5" max="5" width="11.77734375" style="4" customWidth="1"/>
    <col min="6" max="6" width="11.88671875" style="4" customWidth="1"/>
    <col min="7" max="7" width="11.99609375" style="4" customWidth="1"/>
    <col min="8" max="8" width="11.77734375" style="4" customWidth="1"/>
    <col min="9" max="9" width="11.5546875" style="4" customWidth="1"/>
    <col min="10" max="10" width="10.21484375" style="4" customWidth="1"/>
    <col min="11" max="11" width="13.3359375" style="4" customWidth="1"/>
    <col min="12" max="12" width="10.4453125" style="4" customWidth="1"/>
    <col min="13" max="13" width="12.10546875" style="34" customWidth="1"/>
    <col min="14" max="16384" width="8.88671875" style="4" customWidth="1"/>
  </cols>
  <sheetData>
    <row r="1" spans="1:4" ht="15">
      <c r="A1" s="3" t="s">
        <v>23</v>
      </c>
      <c r="C1" s="6" t="s">
        <v>90</v>
      </c>
      <c r="D1" s="4" t="s">
        <v>91</v>
      </c>
    </row>
    <row r="2" spans="1:13" ht="15">
      <c r="A2" s="3"/>
      <c r="D2" s="98" t="s">
        <v>65</v>
      </c>
      <c r="E2" s="98"/>
      <c r="F2" s="98"/>
      <c r="G2" s="98"/>
      <c r="H2" s="98"/>
      <c r="I2" s="98"/>
      <c r="J2" s="98"/>
      <c r="K2" s="98"/>
      <c r="L2" s="98"/>
      <c r="M2" s="98"/>
    </row>
    <row r="3" spans="1:13" s="1" customFormat="1" ht="53.25">
      <c r="A3" s="97" t="s">
        <v>7</v>
      </c>
      <c r="B3" s="97"/>
      <c r="C3" s="25" t="s">
        <v>9</v>
      </c>
      <c r="D3" s="26" t="s">
        <v>25</v>
      </c>
      <c r="E3" s="26" t="s">
        <v>26</v>
      </c>
      <c r="F3" s="26" t="s">
        <v>24</v>
      </c>
      <c r="G3" s="26" t="s">
        <v>29</v>
      </c>
      <c r="H3" s="26" t="s">
        <v>28</v>
      </c>
      <c r="I3" s="26" t="s">
        <v>27</v>
      </c>
      <c r="J3" s="26" t="s">
        <v>61</v>
      </c>
      <c r="K3" s="26" t="s">
        <v>59</v>
      </c>
      <c r="L3" s="26" t="s">
        <v>4</v>
      </c>
      <c r="M3" s="2" t="s">
        <v>0</v>
      </c>
    </row>
    <row r="4" spans="1:13" s="3" customFormat="1" ht="15">
      <c r="A4" s="22">
        <v>611</v>
      </c>
      <c r="B4" s="23"/>
      <c r="C4" s="22" t="s">
        <v>1</v>
      </c>
      <c r="D4" s="40">
        <v>218480</v>
      </c>
      <c r="E4" s="40"/>
      <c r="F4" s="40"/>
      <c r="G4" s="40"/>
      <c r="H4" s="40"/>
      <c r="I4" s="40"/>
      <c r="J4" s="40"/>
      <c r="K4" s="40"/>
      <c r="L4" s="40"/>
      <c r="M4" s="37">
        <f>SUM(D4:L4)</f>
        <v>218480</v>
      </c>
    </row>
    <row r="5" spans="1:13" s="3" customFormat="1" ht="15">
      <c r="A5" s="22">
        <v>612</v>
      </c>
      <c r="B5" s="23"/>
      <c r="C5" s="22" t="s">
        <v>31</v>
      </c>
      <c r="D5" s="40">
        <v>26140</v>
      </c>
      <c r="E5" s="40"/>
      <c r="F5" s="40"/>
      <c r="G5" s="40"/>
      <c r="H5" s="40"/>
      <c r="I5" s="40"/>
      <c r="J5" s="40"/>
      <c r="K5" s="40"/>
      <c r="L5" s="40"/>
      <c r="M5" s="37">
        <f aca="true" t="shared" si="0" ref="M5:M21">SUM(D5:L5)</f>
        <v>26140</v>
      </c>
    </row>
    <row r="6" spans="1:13" ht="15">
      <c r="A6" s="22">
        <v>612</v>
      </c>
      <c r="B6" s="23"/>
      <c r="C6" s="22" t="s">
        <v>11</v>
      </c>
      <c r="D6" s="40">
        <v>33420</v>
      </c>
      <c r="E6" s="40"/>
      <c r="F6" s="40"/>
      <c r="G6" s="40"/>
      <c r="H6" s="40"/>
      <c r="I6" s="40"/>
      <c r="J6" s="40"/>
      <c r="K6" s="40"/>
      <c r="L6" s="40"/>
      <c r="M6" s="37">
        <f t="shared" si="0"/>
        <v>33420</v>
      </c>
    </row>
    <row r="7" spans="1:13" ht="15">
      <c r="A7" s="22">
        <v>614</v>
      </c>
      <c r="B7" s="23"/>
      <c r="C7" s="22" t="s">
        <v>2</v>
      </c>
      <c r="D7" s="40">
        <v>16250</v>
      </c>
      <c r="E7" s="40"/>
      <c r="F7" s="40">
        <v>2870</v>
      </c>
      <c r="G7" s="40"/>
      <c r="H7" s="40"/>
      <c r="I7" s="40"/>
      <c r="J7" s="40"/>
      <c r="K7" s="40"/>
      <c r="L7" s="40"/>
      <c r="M7" s="37">
        <f t="shared" si="0"/>
        <v>19120</v>
      </c>
    </row>
    <row r="8" spans="1:13" s="3" customFormat="1" ht="15">
      <c r="A8" s="93" t="s">
        <v>10</v>
      </c>
      <c r="B8" s="94"/>
      <c r="C8" s="95"/>
      <c r="D8" s="36">
        <f>SUM(D4:D7)</f>
        <v>294290</v>
      </c>
      <c r="E8" s="36">
        <f aca="true" t="shared" si="1" ref="E8:L8">SUM(E4:E7)</f>
        <v>0</v>
      </c>
      <c r="F8" s="36">
        <f t="shared" si="1"/>
        <v>2870</v>
      </c>
      <c r="G8" s="36">
        <f t="shared" si="1"/>
        <v>0</v>
      </c>
      <c r="H8" s="36">
        <f t="shared" si="1"/>
        <v>0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7">
        <f t="shared" si="0"/>
        <v>297160</v>
      </c>
    </row>
    <row r="9" spans="1:13" s="3" customFormat="1" ht="15">
      <c r="A9" s="93" t="s">
        <v>12</v>
      </c>
      <c r="B9" s="94"/>
      <c r="C9" s="95"/>
      <c r="D9" s="41">
        <v>102855</v>
      </c>
      <c r="E9" s="41"/>
      <c r="F9" s="41">
        <v>1010</v>
      </c>
      <c r="G9" s="41"/>
      <c r="H9" s="41"/>
      <c r="I9" s="41"/>
      <c r="J9" s="41"/>
      <c r="K9" s="41"/>
      <c r="L9" s="41"/>
      <c r="M9" s="37">
        <f t="shared" si="0"/>
        <v>103865</v>
      </c>
    </row>
    <row r="10" spans="1:13" s="3" customFormat="1" ht="15">
      <c r="A10" s="93" t="s">
        <v>20</v>
      </c>
      <c r="B10" s="94"/>
      <c r="C10" s="95"/>
      <c r="D10" s="41">
        <v>30</v>
      </c>
      <c r="E10" s="41"/>
      <c r="F10" s="41"/>
      <c r="G10" s="41"/>
      <c r="H10" s="41"/>
      <c r="I10" s="41"/>
      <c r="J10" s="41"/>
      <c r="K10" s="41"/>
      <c r="L10" s="41"/>
      <c r="M10" s="37">
        <f t="shared" si="0"/>
        <v>30</v>
      </c>
    </row>
    <row r="11" spans="1:13" s="3" customFormat="1" ht="15">
      <c r="A11" s="93" t="s">
        <v>15</v>
      </c>
      <c r="B11" s="94"/>
      <c r="C11" s="95"/>
      <c r="D11" s="41">
        <v>15000</v>
      </c>
      <c r="E11" s="41"/>
      <c r="F11" s="41"/>
      <c r="G11" s="41"/>
      <c r="H11" s="41"/>
      <c r="I11" s="41"/>
      <c r="J11" s="41"/>
      <c r="K11" s="41"/>
      <c r="L11" s="41"/>
      <c r="M11" s="37">
        <f t="shared" si="0"/>
        <v>15000</v>
      </c>
    </row>
    <row r="12" spans="1:13" s="3" customFormat="1" ht="15">
      <c r="A12" s="93" t="s">
        <v>16</v>
      </c>
      <c r="B12" s="94"/>
      <c r="C12" s="95"/>
      <c r="D12" s="41">
        <v>6500</v>
      </c>
      <c r="E12" s="41"/>
      <c r="F12" s="41"/>
      <c r="G12" s="41"/>
      <c r="H12" s="41"/>
      <c r="I12" s="41"/>
      <c r="J12" s="41"/>
      <c r="K12" s="41">
        <v>7000</v>
      </c>
      <c r="L12" s="41">
        <v>100</v>
      </c>
      <c r="M12" s="37">
        <f t="shared" si="0"/>
        <v>13600</v>
      </c>
    </row>
    <row r="13" spans="1:13" s="3" customFormat="1" ht="15">
      <c r="A13" s="93" t="s">
        <v>17</v>
      </c>
      <c r="B13" s="94"/>
      <c r="C13" s="95"/>
      <c r="D13" s="41">
        <v>6000</v>
      </c>
      <c r="E13" s="41"/>
      <c r="F13" s="41"/>
      <c r="G13" s="41"/>
      <c r="H13" s="41"/>
      <c r="I13" s="41"/>
      <c r="J13" s="41"/>
      <c r="K13" s="41">
        <v>3040</v>
      </c>
      <c r="L13" s="41"/>
      <c r="M13" s="37">
        <f t="shared" si="0"/>
        <v>9040</v>
      </c>
    </row>
    <row r="14" spans="1:13" ht="15">
      <c r="A14" s="22">
        <v>637</v>
      </c>
      <c r="B14" s="23" t="s">
        <v>46</v>
      </c>
      <c r="C14" s="24" t="s">
        <v>47</v>
      </c>
      <c r="D14" s="40">
        <v>2100</v>
      </c>
      <c r="E14" s="40"/>
      <c r="F14" s="40"/>
      <c r="G14" s="40"/>
      <c r="H14" s="40"/>
      <c r="I14" s="40"/>
      <c r="J14" s="40"/>
      <c r="K14" s="40">
        <v>4240</v>
      </c>
      <c r="L14" s="40"/>
      <c r="M14" s="37">
        <f t="shared" si="0"/>
        <v>6340</v>
      </c>
    </row>
    <row r="15" spans="1:13" ht="15">
      <c r="A15" s="22">
        <v>637</v>
      </c>
      <c r="B15" s="23">
        <v>15</v>
      </c>
      <c r="C15" s="24" t="s">
        <v>22</v>
      </c>
      <c r="D15" s="40">
        <v>1200</v>
      </c>
      <c r="E15" s="40"/>
      <c r="F15" s="40"/>
      <c r="G15" s="40"/>
      <c r="H15" s="40"/>
      <c r="I15" s="40"/>
      <c r="J15" s="40"/>
      <c r="K15" s="40"/>
      <c r="L15" s="40"/>
      <c r="M15" s="37">
        <f t="shared" si="0"/>
        <v>1200</v>
      </c>
    </row>
    <row r="16" spans="1:13" ht="15">
      <c r="A16" s="22">
        <v>637</v>
      </c>
      <c r="B16" s="23">
        <v>16</v>
      </c>
      <c r="C16" s="24" t="s">
        <v>21</v>
      </c>
      <c r="D16" s="40">
        <v>3680</v>
      </c>
      <c r="E16" s="40"/>
      <c r="F16" s="40"/>
      <c r="G16" s="40"/>
      <c r="H16" s="40"/>
      <c r="I16" s="40"/>
      <c r="J16" s="40"/>
      <c r="K16" s="40"/>
      <c r="L16" s="40"/>
      <c r="M16" s="37">
        <f t="shared" si="0"/>
        <v>3680</v>
      </c>
    </row>
    <row r="17" spans="1:13" ht="15">
      <c r="A17" s="22">
        <v>637</v>
      </c>
      <c r="B17" s="23">
        <v>7</v>
      </c>
      <c r="C17" s="24" t="s">
        <v>77</v>
      </c>
      <c r="D17" s="40">
        <v>0</v>
      </c>
      <c r="E17" s="40"/>
      <c r="F17" s="40"/>
      <c r="G17" s="40"/>
      <c r="H17" s="40"/>
      <c r="I17" s="40">
        <v>8750</v>
      </c>
      <c r="J17" s="40"/>
      <c r="K17" s="40"/>
      <c r="L17" s="40"/>
      <c r="M17" s="37">
        <f t="shared" si="0"/>
        <v>8750</v>
      </c>
    </row>
    <row r="18" spans="1:13" s="3" customFormat="1" ht="15">
      <c r="A18" s="93" t="s">
        <v>18</v>
      </c>
      <c r="B18" s="94"/>
      <c r="C18" s="95"/>
      <c r="D18" s="36">
        <f aca="true" t="shared" si="2" ref="D18:L18">SUM(D14:D17)</f>
        <v>6980</v>
      </c>
      <c r="E18" s="36">
        <f t="shared" si="2"/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8750</v>
      </c>
      <c r="J18" s="36">
        <f t="shared" si="2"/>
        <v>0</v>
      </c>
      <c r="K18" s="36">
        <f t="shared" si="2"/>
        <v>4240</v>
      </c>
      <c r="L18" s="36">
        <f t="shared" si="2"/>
        <v>0</v>
      </c>
      <c r="M18" s="37">
        <f t="shared" si="0"/>
        <v>19970</v>
      </c>
    </row>
    <row r="19" spans="1:13" s="3" customFormat="1" ht="15">
      <c r="A19" s="93" t="s">
        <v>13</v>
      </c>
      <c r="B19" s="94"/>
      <c r="C19" s="95"/>
      <c r="D19" s="36">
        <f aca="true" t="shared" si="3" ref="D19:K19">D10+D11+D12+D13+D18</f>
        <v>34510</v>
      </c>
      <c r="E19" s="36">
        <f t="shared" si="3"/>
        <v>0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>
        <f t="shared" si="3"/>
        <v>8750</v>
      </c>
      <c r="J19" s="36">
        <f t="shared" si="3"/>
        <v>0</v>
      </c>
      <c r="K19" s="36">
        <f t="shared" si="3"/>
        <v>14280</v>
      </c>
      <c r="L19" s="36">
        <v>100</v>
      </c>
      <c r="M19" s="37">
        <f t="shared" si="0"/>
        <v>57640</v>
      </c>
    </row>
    <row r="20" spans="1:13" s="3" customFormat="1" ht="15">
      <c r="A20" s="93" t="s">
        <v>104</v>
      </c>
      <c r="B20" s="94"/>
      <c r="C20" s="95"/>
      <c r="D20" s="41"/>
      <c r="E20" s="41"/>
      <c r="F20" s="41"/>
      <c r="G20" s="41">
        <v>1800</v>
      </c>
      <c r="H20" s="41"/>
      <c r="I20" s="41">
        <v>2000</v>
      </c>
      <c r="J20" s="41"/>
      <c r="K20" s="41"/>
      <c r="L20" s="41"/>
      <c r="M20" s="37">
        <f t="shared" si="0"/>
        <v>3800</v>
      </c>
    </row>
    <row r="21" spans="1:13" s="3" customFormat="1" ht="15">
      <c r="A21" s="93" t="s">
        <v>19</v>
      </c>
      <c r="B21" s="94"/>
      <c r="C21" s="95"/>
      <c r="D21" s="36">
        <f aca="true" t="shared" si="4" ref="D21:L21">D8+D9+D19+D20</f>
        <v>431655</v>
      </c>
      <c r="E21" s="36">
        <f t="shared" si="4"/>
        <v>0</v>
      </c>
      <c r="F21" s="36">
        <f t="shared" si="4"/>
        <v>3880</v>
      </c>
      <c r="G21" s="36">
        <f t="shared" si="4"/>
        <v>1800</v>
      </c>
      <c r="H21" s="36">
        <f t="shared" si="4"/>
        <v>0</v>
      </c>
      <c r="I21" s="36">
        <f t="shared" si="4"/>
        <v>10750</v>
      </c>
      <c r="J21" s="36">
        <f t="shared" si="4"/>
        <v>0</v>
      </c>
      <c r="K21" s="36">
        <f t="shared" si="4"/>
        <v>14280</v>
      </c>
      <c r="L21" s="36">
        <f t="shared" si="4"/>
        <v>100</v>
      </c>
      <c r="M21" s="37">
        <f t="shared" si="0"/>
        <v>462465</v>
      </c>
    </row>
    <row r="22" spans="4:5" ht="15">
      <c r="D22" s="7"/>
      <c r="E22" s="7"/>
    </row>
    <row r="23" spans="1:13" s="3" customFormat="1" ht="15">
      <c r="A23" s="93" t="s">
        <v>51</v>
      </c>
      <c r="B23" s="94"/>
      <c r="C23" s="95"/>
      <c r="D23" s="41">
        <v>0</v>
      </c>
      <c r="E23" s="41"/>
      <c r="F23" s="41"/>
      <c r="G23" s="41"/>
      <c r="H23" s="41"/>
      <c r="I23" s="41">
        <v>100</v>
      </c>
      <c r="J23" s="41"/>
      <c r="K23" s="41"/>
      <c r="L23" s="41"/>
      <c r="M23" s="37">
        <v>100</v>
      </c>
    </row>
    <row r="25" spans="1:13" s="3" customFormat="1" ht="15">
      <c r="A25" s="93" t="s">
        <v>30</v>
      </c>
      <c r="B25" s="94"/>
      <c r="C25" s="95"/>
      <c r="D25" s="36">
        <f>D23+D21</f>
        <v>431655</v>
      </c>
      <c r="E25" s="36">
        <f aca="true" t="shared" si="5" ref="E25:J25">E23+E21</f>
        <v>0</v>
      </c>
      <c r="F25" s="36">
        <f t="shared" si="5"/>
        <v>3880</v>
      </c>
      <c r="G25" s="36">
        <f t="shared" si="5"/>
        <v>1800</v>
      </c>
      <c r="H25" s="36">
        <f t="shared" si="5"/>
        <v>0</v>
      </c>
      <c r="I25" s="36">
        <f t="shared" si="5"/>
        <v>10850</v>
      </c>
      <c r="J25" s="36">
        <f t="shared" si="5"/>
        <v>0</v>
      </c>
      <c r="K25" s="36">
        <f>K23+K21</f>
        <v>14280</v>
      </c>
      <c r="L25" s="36">
        <f>L23+L21</f>
        <v>100</v>
      </c>
      <c r="M25" s="37">
        <f>SUM(D25:L25)</f>
        <v>462565</v>
      </c>
    </row>
    <row r="26" spans="1:13" s="3" customFormat="1" ht="15">
      <c r="A26" s="93" t="s">
        <v>45</v>
      </c>
      <c r="B26" s="94"/>
      <c r="C26" s="95" t="s">
        <v>43</v>
      </c>
      <c r="D26" s="41"/>
      <c r="E26" s="41"/>
      <c r="F26" s="41"/>
      <c r="G26" s="41"/>
      <c r="H26" s="41"/>
      <c r="I26" s="41"/>
      <c r="J26" s="41"/>
      <c r="K26" s="41"/>
      <c r="L26" s="41"/>
      <c r="M26" s="37">
        <v>0</v>
      </c>
    </row>
    <row r="27" spans="1:13" s="3" customFormat="1" ht="15">
      <c r="A27" s="93" t="s">
        <v>44</v>
      </c>
      <c r="B27" s="94"/>
      <c r="C27" s="95"/>
      <c r="D27" s="36">
        <f aca="true" t="shared" si="6" ref="D27:L27">D25+D26</f>
        <v>431655</v>
      </c>
      <c r="E27" s="36">
        <f t="shared" si="6"/>
        <v>0</v>
      </c>
      <c r="F27" s="36">
        <f t="shared" si="6"/>
        <v>3880</v>
      </c>
      <c r="G27" s="36">
        <f t="shared" si="6"/>
        <v>1800</v>
      </c>
      <c r="H27" s="36">
        <f t="shared" si="6"/>
        <v>0</v>
      </c>
      <c r="I27" s="36">
        <f t="shared" si="6"/>
        <v>10850</v>
      </c>
      <c r="J27" s="36">
        <f t="shared" si="6"/>
        <v>0</v>
      </c>
      <c r="K27" s="36">
        <f t="shared" si="6"/>
        <v>14280</v>
      </c>
      <c r="L27" s="36">
        <f t="shared" si="6"/>
        <v>100</v>
      </c>
      <c r="M27" s="37">
        <f>SUM(D27:L27)</f>
        <v>462565</v>
      </c>
    </row>
    <row r="28" spans="1:13" s="3" customFormat="1" ht="1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15">
      <c r="A29" s="3"/>
      <c r="D29" s="99" t="s">
        <v>69</v>
      </c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53.25">
      <c r="A30" s="97" t="s">
        <v>7</v>
      </c>
      <c r="B30" s="97"/>
      <c r="C30" s="25" t="s">
        <v>9</v>
      </c>
      <c r="D30" s="26" t="s">
        <v>25</v>
      </c>
      <c r="E30" s="26" t="s">
        <v>26</v>
      </c>
      <c r="F30" s="26" t="s">
        <v>24</v>
      </c>
      <c r="G30" s="26" t="s">
        <v>29</v>
      </c>
      <c r="H30" s="26" t="s">
        <v>28</v>
      </c>
      <c r="I30" s="26" t="s">
        <v>27</v>
      </c>
      <c r="J30" s="26" t="s">
        <v>60</v>
      </c>
      <c r="K30" s="26" t="s">
        <v>59</v>
      </c>
      <c r="L30" s="26" t="s">
        <v>4</v>
      </c>
      <c r="M30" s="2" t="s">
        <v>0</v>
      </c>
    </row>
    <row r="31" spans="1:13" ht="15">
      <c r="A31" s="22">
        <v>611</v>
      </c>
      <c r="B31" s="23"/>
      <c r="C31" s="22" t="s">
        <v>1</v>
      </c>
      <c r="D31" s="40">
        <v>238000</v>
      </c>
      <c r="E31" s="40"/>
      <c r="F31" s="40"/>
      <c r="G31" s="40"/>
      <c r="H31" s="40"/>
      <c r="I31" s="40"/>
      <c r="J31" s="40"/>
      <c r="K31" s="40"/>
      <c r="L31" s="40"/>
      <c r="M31" s="37">
        <f>SUM(D31:L31)</f>
        <v>238000</v>
      </c>
    </row>
    <row r="32" spans="1:13" ht="15">
      <c r="A32" s="22">
        <v>612</v>
      </c>
      <c r="B32" s="23"/>
      <c r="C32" s="22" t="s">
        <v>31</v>
      </c>
      <c r="D32" s="40">
        <v>30000</v>
      </c>
      <c r="E32" s="40"/>
      <c r="F32" s="40"/>
      <c r="G32" s="40"/>
      <c r="H32" s="40"/>
      <c r="I32" s="40"/>
      <c r="J32" s="40"/>
      <c r="K32" s="40"/>
      <c r="L32" s="40"/>
      <c r="M32" s="37">
        <f aca="true" t="shared" si="7" ref="M32:M48">SUM(D32:L32)</f>
        <v>30000</v>
      </c>
    </row>
    <row r="33" spans="1:13" ht="15">
      <c r="A33" s="22">
        <v>612</v>
      </c>
      <c r="B33" s="23"/>
      <c r="C33" s="22" t="s">
        <v>11</v>
      </c>
      <c r="D33" s="40">
        <v>33700</v>
      </c>
      <c r="E33" s="40"/>
      <c r="F33" s="40"/>
      <c r="G33" s="40"/>
      <c r="H33" s="40"/>
      <c r="I33" s="40"/>
      <c r="J33" s="40"/>
      <c r="K33" s="40"/>
      <c r="L33" s="40"/>
      <c r="M33" s="37">
        <f t="shared" si="7"/>
        <v>33700</v>
      </c>
    </row>
    <row r="34" spans="1:13" ht="15">
      <c r="A34" s="22">
        <v>614</v>
      </c>
      <c r="B34" s="23"/>
      <c r="C34" s="22" t="s">
        <v>2</v>
      </c>
      <c r="D34" s="40">
        <v>16500</v>
      </c>
      <c r="E34" s="40"/>
      <c r="F34" s="40">
        <v>2500</v>
      </c>
      <c r="G34" s="40"/>
      <c r="H34" s="40"/>
      <c r="I34" s="40"/>
      <c r="J34" s="40"/>
      <c r="K34" s="40"/>
      <c r="L34" s="40"/>
      <c r="M34" s="37">
        <f t="shared" si="7"/>
        <v>19000</v>
      </c>
    </row>
    <row r="35" spans="1:13" ht="15">
      <c r="A35" s="93" t="s">
        <v>10</v>
      </c>
      <c r="B35" s="94"/>
      <c r="C35" s="95"/>
      <c r="D35" s="36">
        <f>SUM(D31:D34)</f>
        <v>318200</v>
      </c>
      <c r="E35" s="36">
        <f>SUM(E31:E34)</f>
        <v>0</v>
      </c>
      <c r="F35" s="36">
        <f>SUM(F31:F34)</f>
        <v>2500</v>
      </c>
      <c r="G35" s="36"/>
      <c r="H35" s="36"/>
      <c r="I35" s="36"/>
      <c r="J35" s="36"/>
      <c r="K35" s="36"/>
      <c r="L35" s="36"/>
      <c r="M35" s="37">
        <f t="shared" si="7"/>
        <v>320700</v>
      </c>
    </row>
    <row r="36" spans="1:13" ht="15">
      <c r="A36" s="93" t="s">
        <v>12</v>
      </c>
      <c r="B36" s="94"/>
      <c r="C36" s="95"/>
      <c r="D36" s="41">
        <v>111211</v>
      </c>
      <c r="E36" s="41"/>
      <c r="F36" s="41">
        <v>880</v>
      </c>
      <c r="G36" s="41"/>
      <c r="H36" s="41"/>
      <c r="I36" s="41"/>
      <c r="J36" s="41"/>
      <c r="K36" s="41"/>
      <c r="L36" s="41"/>
      <c r="M36" s="37">
        <f t="shared" si="7"/>
        <v>112091</v>
      </c>
    </row>
    <row r="37" spans="1:13" ht="15">
      <c r="A37" s="93" t="s">
        <v>20</v>
      </c>
      <c r="B37" s="94"/>
      <c r="C37" s="95"/>
      <c r="D37" s="41">
        <v>30</v>
      </c>
      <c r="E37" s="41"/>
      <c r="F37" s="41"/>
      <c r="G37" s="41"/>
      <c r="H37" s="41"/>
      <c r="I37" s="41"/>
      <c r="J37" s="41"/>
      <c r="K37" s="41"/>
      <c r="L37" s="41"/>
      <c r="M37" s="37">
        <f t="shared" si="7"/>
        <v>30</v>
      </c>
    </row>
    <row r="38" spans="1:13" ht="15">
      <c r="A38" s="93" t="s">
        <v>15</v>
      </c>
      <c r="B38" s="94"/>
      <c r="C38" s="95"/>
      <c r="D38" s="41">
        <v>15000</v>
      </c>
      <c r="E38" s="41"/>
      <c r="F38" s="41"/>
      <c r="G38" s="41"/>
      <c r="H38" s="41"/>
      <c r="I38" s="41"/>
      <c r="J38" s="41"/>
      <c r="K38" s="41"/>
      <c r="L38" s="41"/>
      <c r="M38" s="37">
        <f t="shared" si="7"/>
        <v>15000</v>
      </c>
    </row>
    <row r="39" spans="1:13" ht="15">
      <c r="A39" s="93" t="s">
        <v>16</v>
      </c>
      <c r="B39" s="94"/>
      <c r="C39" s="95"/>
      <c r="D39" s="41">
        <v>6500</v>
      </c>
      <c r="E39" s="41"/>
      <c r="F39" s="41"/>
      <c r="G39" s="41"/>
      <c r="H39" s="41"/>
      <c r="I39" s="41"/>
      <c r="J39" s="41"/>
      <c r="K39" s="41">
        <v>7500</v>
      </c>
      <c r="L39" s="41">
        <v>100</v>
      </c>
      <c r="M39" s="37">
        <f t="shared" si="7"/>
        <v>14100</v>
      </c>
    </row>
    <row r="40" spans="1:13" ht="15">
      <c r="A40" s="93" t="s">
        <v>17</v>
      </c>
      <c r="B40" s="94"/>
      <c r="C40" s="95"/>
      <c r="D40" s="41">
        <v>6000</v>
      </c>
      <c r="E40" s="41"/>
      <c r="F40" s="41"/>
      <c r="G40" s="41"/>
      <c r="H40" s="41"/>
      <c r="I40" s="41"/>
      <c r="J40" s="41"/>
      <c r="K40" s="41"/>
      <c r="L40" s="41"/>
      <c r="M40" s="37">
        <f t="shared" si="7"/>
        <v>6000</v>
      </c>
    </row>
    <row r="41" spans="1:13" ht="15">
      <c r="A41" s="22">
        <v>637</v>
      </c>
      <c r="B41" s="23" t="s">
        <v>46</v>
      </c>
      <c r="C41" s="24" t="s">
        <v>47</v>
      </c>
      <c r="D41" s="40">
        <v>2100</v>
      </c>
      <c r="E41" s="40"/>
      <c r="F41" s="40"/>
      <c r="G41" s="40"/>
      <c r="H41" s="40"/>
      <c r="I41" s="40"/>
      <c r="J41" s="40"/>
      <c r="K41" s="40">
        <v>4240</v>
      </c>
      <c r="L41" s="40"/>
      <c r="M41" s="37">
        <f t="shared" si="7"/>
        <v>6340</v>
      </c>
    </row>
    <row r="42" spans="1:13" ht="15">
      <c r="A42" s="22">
        <v>637</v>
      </c>
      <c r="B42" s="23">
        <v>15</v>
      </c>
      <c r="C42" s="24" t="s">
        <v>22</v>
      </c>
      <c r="D42" s="40">
        <v>1200</v>
      </c>
      <c r="E42" s="40"/>
      <c r="F42" s="40"/>
      <c r="G42" s="40"/>
      <c r="H42" s="40"/>
      <c r="I42" s="40"/>
      <c r="J42" s="40"/>
      <c r="K42" s="40"/>
      <c r="L42" s="40"/>
      <c r="M42" s="37">
        <f t="shared" si="7"/>
        <v>1200</v>
      </c>
    </row>
    <row r="43" spans="1:13" ht="15">
      <c r="A43" s="22">
        <v>637</v>
      </c>
      <c r="B43" s="23">
        <v>16</v>
      </c>
      <c r="C43" s="24" t="s">
        <v>21</v>
      </c>
      <c r="D43" s="40">
        <v>4000</v>
      </c>
      <c r="E43" s="40"/>
      <c r="F43" s="40"/>
      <c r="G43" s="40"/>
      <c r="H43" s="40"/>
      <c r="I43" s="40"/>
      <c r="J43" s="40"/>
      <c r="K43" s="40"/>
      <c r="L43" s="40"/>
      <c r="M43" s="37">
        <f t="shared" si="7"/>
        <v>4000</v>
      </c>
    </row>
    <row r="44" spans="1:13" ht="15">
      <c r="A44" s="22">
        <v>637</v>
      </c>
      <c r="B44" s="23">
        <v>7</v>
      </c>
      <c r="C44" s="24" t="s">
        <v>77</v>
      </c>
      <c r="D44" s="40">
        <v>0</v>
      </c>
      <c r="E44" s="40"/>
      <c r="F44" s="40"/>
      <c r="G44" s="40"/>
      <c r="H44" s="40"/>
      <c r="I44" s="40">
        <v>8750</v>
      </c>
      <c r="J44" s="40"/>
      <c r="K44" s="40"/>
      <c r="L44" s="40"/>
      <c r="M44" s="37">
        <f t="shared" si="7"/>
        <v>8750</v>
      </c>
    </row>
    <row r="45" spans="1:13" ht="15">
      <c r="A45" s="93" t="s">
        <v>18</v>
      </c>
      <c r="B45" s="94"/>
      <c r="C45" s="95"/>
      <c r="D45" s="36">
        <f>SUM(D41:D44)</f>
        <v>7300</v>
      </c>
      <c r="E45" s="36">
        <f>SUM(E41:E44)</f>
        <v>0</v>
      </c>
      <c r="F45" s="36">
        <f>SUM(F41:F44)</f>
        <v>0</v>
      </c>
      <c r="G45" s="36"/>
      <c r="H45" s="36"/>
      <c r="I45" s="36">
        <v>8750</v>
      </c>
      <c r="J45" s="36"/>
      <c r="K45" s="36">
        <v>4240</v>
      </c>
      <c r="L45" s="36"/>
      <c r="M45" s="37">
        <f t="shared" si="7"/>
        <v>20290</v>
      </c>
    </row>
    <row r="46" spans="1:13" ht="15">
      <c r="A46" s="93" t="s">
        <v>13</v>
      </c>
      <c r="B46" s="94"/>
      <c r="C46" s="95"/>
      <c r="D46" s="36">
        <f>D37+D38+D39+D40+D45</f>
        <v>34830</v>
      </c>
      <c r="E46" s="36">
        <f>E37+E38+E39+E40+E45</f>
        <v>0</v>
      </c>
      <c r="F46" s="36">
        <f>F37+F38+F39+F40+F45</f>
        <v>0</v>
      </c>
      <c r="G46" s="36"/>
      <c r="H46" s="36"/>
      <c r="I46" s="36">
        <v>8750</v>
      </c>
      <c r="J46" s="36"/>
      <c r="K46" s="36">
        <v>11740</v>
      </c>
      <c r="L46" s="36">
        <v>100</v>
      </c>
      <c r="M46" s="37">
        <f t="shared" si="7"/>
        <v>55420</v>
      </c>
    </row>
    <row r="47" spans="1:13" ht="15">
      <c r="A47" s="93" t="s">
        <v>14</v>
      </c>
      <c r="B47" s="94"/>
      <c r="C47" s="95"/>
      <c r="D47" s="41"/>
      <c r="E47" s="41"/>
      <c r="F47" s="41"/>
      <c r="G47" s="41">
        <v>1800</v>
      </c>
      <c r="H47" s="41"/>
      <c r="I47" s="41"/>
      <c r="J47" s="41"/>
      <c r="K47" s="41"/>
      <c r="L47" s="41"/>
      <c r="M47" s="37">
        <f t="shared" si="7"/>
        <v>1800</v>
      </c>
    </row>
    <row r="48" spans="1:13" ht="15">
      <c r="A48" s="93" t="s">
        <v>19</v>
      </c>
      <c r="B48" s="94"/>
      <c r="C48" s="95"/>
      <c r="D48" s="36">
        <f>D35+D36+D46+D47</f>
        <v>464241</v>
      </c>
      <c r="E48" s="36">
        <f>E35+E36+E46+E47</f>
        <v>0</v>
      </c>
      <c r="F48" s="36">
        <f>F35+F36+F46+F47</f>
        <v>3380</v>
      </c>
      <c r="G48" s="36">
        <v>1800</v>
      </c>
      <c r="H48" s="36"/>
      <c r="I48" s="36">
        <v>8750</v>
      </c>
      <c r="J48" s="36"/>
      <c r="K48" s="36">
        <v>11740</v>
      </c>
      <c r="L48" s="36">
        <v>100</v>
      </c>
      <c r="M48" s="37">
        <f t="shared" si="7"/>
        <v>490011</v>
      </c>
    </row>
    <row r="49" spans="4:5" ht="15">
      <c r="D49" s="7"/>
      <c r="E49" s="7"/>
    </row>
    <row r="50" spans="1:13" ht="15">
      <c r="A50" s="93" t="s">
        <v>51</v>
      </c>
      <c r="B50" s="94"/>
      <c r="C50" s="95"/>
      <c r="D50" s="41">
        <v>0</v>
      </c>
      <c r="E50" s="41"/>
      <c r="F50" s="41"/>
      <c r="G50" s="41"/>
      <c r="H50" s="41"/>
      <c r="I50" s="41">
        <v>100</v>
      </c>
      <c r="J50" s="41"/>
      <c r="K50" s="41"/>
      <c r="L50" s="41"/>
      <c r="M50" s="37">
        <v>100</v>
      </c>
    </row>
    <row r="52" spans="1:13" ht="15">
      <c r="A52" s="93" t="s">
        <v>30</v>
      </c>
      <c r="B52" s="94"/>
      <c r="C52" s="95"/>
      <c r="D52" s="36">
        <f>D50+D48</f>
        <v>464241</v>
      </c>
      <c r="E52" s="36">
        <f>E50+E48</f>
        <v>0</v>
      </c>
      <c r="F52" s="36">
        <f>F50+F48</f>
        <v>3380</v>
      </c>
      <c r="G52" s="36">
        <v>1800</v>
      </c>
      <c r="H52" s="36"/>
      <c r="I52" s="36">
        <v>8850</v>
      </c>
      <c r="J52" s="36"/>
      <c r="K52" s="36">
        <v>11740</v>
      </c>
      <c r="L52" s="36">
        <v>100</v>
      </c>
      <c r="M52" s="37">
        <f>SUM(D52:L52)</f>
        <v>490111</v>
      </c>
    </row>
    <row r="53" spans="1:13" ht="15">
      <c r="A53" s="93" t="s">
        <v>45</v>
      </c>
      <c r="B53" s="94"/>
      <c r="C53" s="95" t="s">
        <v>43</v>
      </c>
      <c r="D53" s="41"/>
      <c r="E53" s="41"/>
      <c r="F53" s="41"/>
      <c r="G53" s="41"/>
      <c r="H53" s="41"/>
      <c r="I53" s="41"/>
      <c r="J53" s="41"/>
      <c r="K53" s="41"/>
      <c r="L53" s="41"/>
      <c r="M53" s="37">
        <v>0</v>
      </c>
    </row>
    <row r="54" spans="1:13" ht="15">
      <c r="A54" s="93" t="s">
        <v>44</v>
      </c>
      <c r="B54" s="94"/>
      <c r="C54" s="95"/>
      <c r="D54" s="36">
        <f>D52+D53</f>
        <v>464241</v>
      </c>
      <c r="E54" s="36">
        <f>E52+E53</f>
        <v>0</v>
      </c>
      <c r="F54" s="36">
        <f>F52+F53</f>
        <v>3380</v>
      </c>
      <c r="G54" s="36">
        <v>1800</v>
      </c>
      <c r="H54" s="36"/>
      <c r="I54" s="36">
        <v>8850</v>
      </c>
      <c r="J54" s="36"/>
      <c r="K54" s="36">
        <v>11740</v>
      </c>
      <c r="L54" s="36">
        <v>100</v>
      </c>
      <c r="M54" s="37">
        <f>SUM(D54:L54)</f>
        <v>490111</v>
      </c>
    </row>
    <row r="56" spans="1:13" ht="15">
      <c r="A56" s="3"/>
      <c r="D56" s="99" t="s">
        <v>89</v>
      </c>
      <c r="E56" s="99"/>
      <c r="F56" s="99"/>
      <c r="G56" s="99"/>
      <c r="H56" s="99"/>
      <c r="I56" s="99"/>
      <c r="J56" s="99"/>
      <c r="K56" s="99"/>
      <c r="L56" s="99"/>
      <c r="M56" s="99"/>
    </row>
    <row r="57" spans="1:13" ht="53.25">
      <c r="A57" s="97" t="s">
        <v>7</v>
      </c>
      <c r="B57" s="97"/>
      <c r="C57" s="25" t="s">
        <v>9</v>
      </c>
      <c r="D57" s="26" t="s">
        <v>25</v>
      </c>
      <c r="E57" s="26" t="s">
        <v>26</v>
      </c>
      <c r="F57" s="26" t="s">
        <v>24</v>
      </c>
      <c r="G57" s="26" t="s">
        <v>29</v>
      </c>
      <c r="H57" s="26" t="s">
        <v>28</v>
      </c>
      <c r="I57" s="26" t="s">
        <v>27</v>
      </c>
      <c r="J57" s="26" t="s">
        <v>60</v>
      </c>
      <c r="K57" s="26" t="s">
        <v>59</v>
      </c>
      <c r="L57" s="26" t="s">
        <v>4</v>
      </c>
      <c r="M57" s="2" t="s">
        <v>0</v>
      </c>
    </row>
    <row r="58" spans="1:13" ht="15">
      <c r="A58" s="22">
        <v>611</v>
      </c>
      <c r="B58" s="23"/>
      <c r="C58" s="22" t="s">
        <v>1</v>
      </c>
      <c r="D58" s="40">
        <v>262000</v>
      </c>
      <c r="E58" s="40"/>
      <c r="F58" s="40"/>
      <c r="G58" s="40"/>
      <c r="H58" s="40"/>
      <c r="I58" s="40"/>
      <c r="J58" s="40"/>
      <c r="K58" s="40"/>
      <c r="L58" s="40"/>
      <c r="M58" s="37">
        <f>SUM(D58:L58)</f>
        <v>262000</v>
      </c>
    </row>
    <row r="59" spans="1:13" ht="15">
      <c r="A59" s="22">
        <v>612</v>
      </c>
      <c r="B59" s="23"/>
      <c r="C59" s="22" t="s">
        <v>31</v>
      </c>
      <c r="D59" s="40">
        <v>33000</v>
      </c>
      <c r="E59" s="40"/>
      <c r="F59" s="40"/>
      <c r="G59" s="40"/>
      <c r="H59" s="40"/>
      <c r="I59" s="40"/>
      <c r="J59" s="40"/>
      <c r="K59" s="40"/>
      <c r="L59" s="40"/>
      <c r="M59" s="37">
        <f aca="true" t="shared" si="8" ref="M59:M75">SUM(D59:L59)</f>
        <v>33000</v>
      </c>
    </row>
    <row r="60" spans="1:13" ht="15">
      <c r="A60" s="22">
        <v>612</v>
      </c>
      <c r="B60" s="23"/>
      <c r="C60" s="22" t="s">
        <v>11</v>
      </c>
      <c r="D60" s="40">
        <v>37070</v>
      </c>
      <c r="E60" s="40"/>
      <c r="F60" s="40"/>
      <c r="G60" s="40"/>
      <c r="H60" s="40"/>
      <c r="I60" s="40"/>
      <c r="J60" s="40"/>
      <c r="K60" s="40"/>
      <c r="L60" s="40"/>
      <c r="M60" s="37">
        <f t="shared" si="8"/>
        <v>37070</v>
      </c>
    </row>
    <row r="61" spans="1:13" ht="15">
      <c r="A61" s="22">
        <v>614</v>
      </c>
      <c r="B61" s="23"/>
      <c r="C61" s="22" t="s">
        <v>2</v>
      </c>
      <c r="D61" s="40">
        <v>15000</v>
      </c>
      <c r="E61" s="40"/>
      <c r="F61" s="40">
        <v>2500</v>
      </c>
      <c r="G61" s="40"/>
      <c r="H61" s="40"/>
      <c r="I61" s="40"/>
      <c r="J61" s="40"/>
      <c r="K61" s="40"/>
      <c r="L61" s="40"/>
      <c r="M61" s="37">
        <f t="shared" si="8"/>
        <v>17500</v>
      </c>
    </row>
    <row r="62" spans="1:13" ht="15">
      <c r="A62" s="93" t="s">
        <v>10</v>
      </c>
      <c r="B62" s="94"/>
      <c r="C62" s="95"/>
      <c r="D62" s="36">
        <f>SUM(D58:D61)</f>
        <v>347070</v>
      </c>
      <c r="E62" s="36">
        <f>SUM(E58:E61)</f>
        <v>0</v>
      </c>
      <c r="F62" s="36">
        <f>SUM(F58:F61)</f>
        <v>2500</v>
      </c>
      <c r="G62" s="36"/>
      <c r="H62" s="36"/>
      <c r="I62" s="36"/>
      <c r="J62" s="36"/>
      <c r="K62" s="36"/>
      <c r="L62" s="36"/>
      <c r="M62" s="37">
        <f t="shared" si="8"/>
        <v>349570</v>
      </c>
    </row>
    <row r="63" spans="1:13" ht="15">
      <c r="A63" s="93" t="s">
        <v>12</v>
      </c>
      <c r="B63" s="94"/>
      <c r="C63" s="95"/>
      <c r="D63" s="41">
        <v>121301</v>
      </c>
      <c r="E63" s="41"/>
      <c r="F63" s="41">
        <v>880</v>
      </c>
      <c r="G63" s="41"/>
      <c r="H63" s="41"/>
      <c r="I63" s="41"/>
      <c r="J63" s="41"/>
      <c r="K63" s="41"/>
      <c r="L63" s="41"/>
      <c r="M63" s="37">
        <f t="shared" si="8"/>
        <v>122181</v>
      </c>
    </row>
    <row r="64" spans="1:13" ht="15">
      <c r="A64" s="93" t="s">
        <v>20</v>
      </c>
      <c r="B64" s="94"/>
      <c r="C64" s="95"/>
      <c r="D64" s="41">
        <v>30</v>
      </c>
      <c r="E64" s="41"/>
      <c r="F64" s="41"/>
      <c r="G64" s="41"/>
      <c r="H64" s="41"/>
      <c r="I64" s="41"/>
      <c r="J64" s="41"/>
      <c r="K64" s="41"/>
      <c r="L64" s="41"/>
      <c r="M64" s="37">
        <f t="shared" si="8"/>
        <v>30</v>
      </c>
    </row>
    <row r="65" spans="1:13" ht="15">
      <c r="A65" s="93" t="s">
        <v>15</v>
      </c>
      <c r="B65" s="94"/>
      <c r="C65" s="95"/>
      <c r="D65" s="41">
        <v>15000</v>
      </c>
      <c r="E65" s="41"/>
      <c r="F65" s="41"/>
      <c r="G65" s="41"/>
      <c r="H65" s="41"/>
      <c r="I65" s="41"/>
      <c r="J65" s="41"/>
      <c r="K65" s="41"/>
      <c r="L65" s="41"/>
      <c r="M65" s="37">
        <f t="shared" si="8"/>
        <v>15000</v>
      </c>
    </row>
    <row r="66" spans="1:13" ht="15">
      <c r="A66" s="93" t="s">
        <v>16</v>
      </c>
      <c r="B66" s="94"/>
      <c r="C66" s="95"/>
      <c r="D66" s="41">
        <v>6500</v>
      </c>
      <c r="E66" s="41"/>
      <c r="F66" s="41"/>
      <c r="G66" s="41"/>
      <c r="H66" s="41"/>
      <c r="I66" s="41"/>
      <c r="J66" s="41"/>
      <c r="K66" s="41">
        <v>5000</v>
      </c>
      <c r="L66" s="40">
        <v>100</v>
      </c>
      <c r="M66" s="37">
        <f t="shared" si="8"/>
        <v>11600</v>
      </c>
    </row>
    <row r="67" spans="1:13" ht="15">
      <c r="A67" s="93" t="s">
        <v>17</v>
      </c>
      <c r="B67" s="94"/>
      <c r="C67" s="95"/>
      <c r="D67" s="41">
        <v>6000</v>
      </c>
      <c r="E67" s="41"/>
      <c r="F67" s="41"/>
      <c r="G67" s="41"/>
      <c r="H67" s="41"/>
      <c r="I67" s="41"/>
      <c r="J67" s="41"/>
      <c r="K67" s="41"/>
      <c r="L67" s="41"/>
      <c r="M67" s="37">
        <f t="shared" si="8"/>
        <v>6000</v>
      </c>
    </row>
    <row r="68" spans="1:13" ht="15">
      <c r="A68" s="22">
        <v>637</v>
      </c>
      <c r="B68" s="23" t="s">
        <v>46</v>
      </c>
      <c r="C68" s="24" t="s">
        <v>47</v>
      </c>
      <c r="D68" s="40">
        <v>2100</v>
      </c>
      <c r="E68" s="40"/>
      <c r="F68" s="40"/>
      <c r="G68" s="40"/>
      <c r="H68" s="40"/>
      <c r="I68" s="40"/>
      <c r="J68" s="40"/>
      <c r="K68" s="40">
        <v>4240</v>
      </c>
      <c r="L68" s="40"/>
      <c r="M68" s="37">
        <f t="shared" si="8"/>
        <v>6340</v>
      </c>
    </row>
    <row r="69" spans="1:13" ht="15">
      <c r="A69" s="22">
        <v>637</v>
      </c>
      <c r="B69" s="23">
        <v>15</v>
      </c>
      <c r="C69" s="24" t="s">
        <v>22</v>
      </c>
      <c r="D69" s="40">
        <v>1200</v>
      </c>
      <c r="E69" s="40"/>
      <c r="F69" s="40"/>
      <c r="G69" s="40"/>
      <c r="H69" s="40"/>
      <c r="I69" s="40"/>
      <c r="J69" s="40"/>
      <c r="K69" s="40"/>
      <c r="L69" s="40"/>
      <c r="M69" s="37">
        <f t="shared" si="8"/>
        <v>1200</v>
      </c>
    </row>
    <row r="70" spans="1:13" ht="15">
      <c r="A70" s="22">
        <v>637</v>
      </c>
      <c r="B70" s="23">
        <v>16</v>
      </c>
      <c r="C70" s="24" t="s">
        <v>21</v>
      </c>
      <c r="D70" s="40">
        <v>4500</v>
      </c>
      <c r="E70" s="40"/>
      <c r="F70" s="40"/>
      <c r="G70" s="40"/>
      <c r="H70" s="40"/>
      <c r="I70" s="40"/>
      <c r="J70" s="40"/>
      <c r="K70" s="40"/>
      <c r="L70" s="40"/>
      <c r="M70" s="37">
        <f t="shared" si="8"/>
        <v>4500</v>
      </c>
    </row>
    <row r="71" spans="1:13" ht="15">
      <c r="A71" s="22">
        <v>637</v>
      </c>
      <c r="B71" s="23">
        <v>7</v>
      </c>
      <c r="C71" s="24" t="s">
        <v>77</v>
      </c>
      <c r="D71" s="40">
        <v>0</v>
      </c>
      <c r="E71" s="40"/>
      <c r="F71" s="40"/>
      <c r="G71" s="40"/>
      <c r="H71" s="40"/>
      <c r="I71" s="40">
        <v>8750</v>
      </c>
      <c r="J71" s="40"/>
      <c r="K71" s="40"/>
      <c r="L71" s="40"/>
      <c r="M71" s="37">
        <f t="shared" si="8"/>
        <v>8750</v>
      </c>
    </row>
    <row r="72" spans="1:13" ht="15">
      <c r="A72" s="93" t="s">
        <v>18</v>
      </c>
      <c r="B72" s="94"/>
      <c r="C72" s="95"/>
      <c r="D72" s="36">
        <f>SUM(D68:D71)</f>
        <v>7800</v>
      </c>
      <c r="E72" s="36"/>
      <c r="F72" s="36">
        <f>SUM(F68:F71)</f>
        <v>0</v>
      </c>
      <c r="G72" s="36"/>
      <c r="H72" s="36"/>
      <c r="I72" s="36">
        <v>8750</v>
      </c>
      <c r="J72" s="36"/>
      <c r="K72" s="36">
        <v>4240</v>
      </c>
      <c r="L72" s="36">
        <v>100</v>
      </c>
      <c r="M72" s="37">
        <f t="shared" si="8"/>
        <v>20890</v>
      </c>
    </row>
    <row r="73" spans="1:13" ht="15">
      <c r="A73" s="93" t="s">
        <v>13</v>
      </c>
      <c r="B73" s="94"/>
      <c r="C73" s="95"/>
      <c r="D73" s="36">
        <f>D64+D65+D66+D67+D72</f>
        <v>35330</v>
      </c>
      <c r="E73" s="36"/>
      <c r="F73" s="36">
        <f>F64+F65+F66+F67+F72</f>
        <v>0</v>
      </c>
      <c r="G73" s="36"/>
      <c r="H73" s="36"/>
      <c r="I73" s="36">
        <v>8750</v>
      </c>
      <c r="J73" s="36"/>
      <c r="K73" s="36">
        <v>9240</v>
      </c>
      <c r="L73" s="36">
        <v>100</v>
      </c>
      <c r="M73" s="37">
        <f t="shared" si="8"/>
        <v>53420</v>
      </c>
    </row>
    <row r="74" spans="1:13" ht="15">
      <c r="A74" s="93" t="s">
        <v>14</v>
      </c>
      <c r="B74" s="94"/>
      <c r="C74" s="95"/>
      <c r="D74" s="41"/>
      <c r="E74" s="41"/>
      <c r="F74" s="41"/>
      <c r="G74" s="41">
        <v>1800</v>
      </c>
      <c r="H74" s="41"/>
      <c r="I74" s="41"/>
      <c r="J74" s="41"/>
      <c r="K74" s="41"/>
      <c r="L74" s="41"/>
      <c r="M74" s="37">
        <f t="shared" si="8"/>
        <v>1800</v>
      </c>
    </row>
    <row r="75" spans="1:13" ht="15">
      <c r="A75" s="93" t="s">
        <v>19</v>
      </c>
      <c r="B75" s="94"/>
      <c r="C75" s="95"/>
      <c r="D75" s="36">
        <f>D62+D63+D73+D74</f>
        <v>503701</v>
      </c>
      <c r="E75" s="36"/>
      <c r="F75" s="36">
        <f>F62+F63+F73+F74</f>
        <v>3380</v>
      </c>
      <c r="G75" s="36">
        <f>G62+G63+G73+G74</f>
        <v>1800</v>
      </c>
      <c r="H75" s="36"/>
      <c r="I75" s="36">
        <v>8750</v>
      </c>
      <c r="J75" s="36"/>
      <c r="K75" s="36">
        <v>9240</v>
      </c>
      <c r="L75" s="36">
        <v>100</v>
      </c>
      <c r="M75" s="37">
        <f t="shared" si="8"/>
        <v>526971</v>
      </c>
    </row>
    <row r="76" spans="4:5" ht="15">
      <c r="D76" s="7"/>
      <c r="E76" s="7"/>
    </row>
    <row r="77" spans="1:13" ht="15">
      <c r="A77" s="93" t="s">
        <v>51</v>
      </c>
      <c r="B77" s="94"/>
      <c r="C77" s="95"/>
      <c r="D77" s="41">
        <v>0</v>
      </c>
      <c r="E77" s="41"/>
      <c r="F77" s="41"/>
      <c r="G77" s="41"/>
      <c r="H77" s="41"/>
      <c r="I77" s="41">
        <v>100</v>
      </c>
      <c r="J77" s="41"/>
      <c r="K77" s="41"/>
      <c r="L77" s="41"/>
      <c r="M77" s="37">
        <v>100</v>
      </c>
    </row>
    <row r="79" spans="1:13" ht="15">
      <c r="A79" s="93" t="s">
        <v>30</v>
      </c>
      <c r="B79" s="94"/>
      <c r="C79" s="95"/>
      <c r="D79" s="36">
        <f>D77+D75</f>
        <v>503701</v>
      </c>
      <c r="E79" s="36"/>
      <c r="F79" s="36">
        <f>F77+F75</f>
        <v>3380</v>
      </c>
      <c r="G79" s="36">
        <f>G77+G75</f>
        <v>1800</v>
      </c>
      <c r="H79" s="36"/>
      <c r="I79" s="36">
        <v>8850</v>
      </c>
      <c r="J79" s="36"/>
      <c r="K79" s="36">
        <v>9240</v>
      </c>
      <c r="L79" s="36">
        <v>100</v>
      </c>
      <c r="M79" s="37">
        <f>SUM(D79:L79)</f>
        <v>527071</v>
      </c>
    </row>
    <row r="80" spans="1:13" ht="15">
      <c r="A80" s="93" t="s">
        <v>45</v>
      </c>
      <c r="B80" s="94"/>
      <c r="C80" s="95" t="s">
        <v>43</v>
      </c>
      <c r="D80" s="41"/>
      <c r="E80" s="41"/>
      <c r="F80" s="41"/>
      <c r="G80" s="41"/>
      <c r="H80" s="41"/>
      <c r="I80" s="41"/>
      <c r="J80" s="41"/>
      <c r="K80" s="41"/>
      <c r="L80" s="41"/>
      <c r="M80" s="37">
        <v>0</v>
      </c>
    </row>
    <row r="81" spans="1:13" ht="15">
      <c r="A81" s="93" t="s">
        <v>44</v>
      </c>
      <c r="B81" s="94"/>
      <c r="C81" s="95"/>
      <c r="D81" s="36">
        <f>D79+D80</f>
        <v>503701</v>
      </c>
      <c r="E81" s="36"/>
      <c r="F81" s="36">
        <f>F79+F80</f>
        <v>3380</v>
      </c>
      <c r="G81" s="36">
        <f>G79+G80</f>
        <v>1800</v>
      </c>
      <c r="H81" s="36"/>
      <c r="I81" s="36">
        <v>8850</v>
      </c>
      <c r="J81" s="36"/>
      <c r="K81" s="36">
        <v>9240</v>
      </c>
      <c r="L81" s="36">
        <v>100</v>
      </c>
      <c r="M81" s="37">
        <f>SUM(D81:L81)</f>
        <v>527071</v>
      </c>
    </row>
    <row r="83" spans="1:13" ht="15">
      <c r="A83" s="3"/>
      <c r="D83" s="99" t="s">
        <v>70</v>
      </c>
      <c r="E83" s="99"/>
      <c r="F83" s="99"/>
      <c r="G83" s="99"/>
      <c r="H83" s="99"/>
      <c r="I83" s="99"/>
      <c r="J83" s="99"/>
      <c r="K83" s="99"/>
      <c r="L83" s="99"/>
      <c r="M83" s="99"/>
    </row>
    <row r="84" spans="1:13" ht="53.25">
      <c r="A84" s="97" t="s">
        <v>7</v>
      </c>
      <c r="B84" s="97"/>
      <c r="C84" s="25" t="s">
        <v>9</v>
      </c>
      <c r="D84" s="26" t="s">
        <v>25</v>
      </c>
      <c r="E84" s="26" t="s">
        <v>26</v>
      </c>
      <c r="F84" s="26" t="s">
        <v>24</v>
      </c>
      <c r="G84" s="26" t="s">
        <v>29</v>
      </c>
      <c r="H84" s="26" t="s">
        <v>28</v>
      </c>
      <c r="I84" s="26" t="s">
        <v>27</v>
      </c>
      <c r="J84" s="26" t="s">
        <v>57</v>
      </c>
      <c r="K84" s="26" t="s">
        <v>56</v>
      </c>
      <c r="L84" s="26" t="s">
        <v>4</v>
      </c>
      <c r="M84" s="2" t="s">
        <v>0</v>
      </c>
    </row>
    <row r="85" spans="1:13" ht="15">
      <c r="A85" s="22">
        <v>611</v>
      </c>
      <c r="B85" s="23"/>
      <c r="C85" s="22" t="s">
        <v>1</v>
      </c>
      <c r="D85" s="40">
        <v>164980</v>
      </c>
      <c r="E85" s="40"/>
      <c r="F85" s="40"/>
      <c r="G85" s="40"/>
      <c r="H85" s="40"/>
      <c r="I85" s="40"/>
      <c r="J85" s="40"/>
      <c r="K85" s="40"/>
      <c r="L85" s="40">
        <v>930</v>
      </c>
      <c r="M85" s="37">
        <v>165910</v>
      </c>
    </row>
    <row r="86" spans="1:13" ht="15">
      <c r="A86" s="22">
        <v>612</v>
      </c>
      <c r="B86" s="23"/>
      <c r="C86" s="22" t="s">
        <v>31</v>
      </c>
      <c r="D86" s="40">
        <v>12200</v>
      </c>
      <c r="E86" s="40"/>
      <c r="F86" s="40"/>
      <c r="G86" s="40"/>
      <c r="H86" s="40"/>
      <c r="I86" s="40"/>
      <c r="J86" s="40"/>
      <c r="K86" s="40"/>
      <c r="L86" s="40"/>
      <c r="M86" s="37">
        <v>12200</v>
      </c>
    </row>
    <row r="87" spans="1:13" ht="15">
      <c r="A87" s="22">
        <v>612</v>
      </c>
      <c r="B87" s="23"/>
      <c r="C87" s="22" t="s">
        <v>11</v>
      </c>
      <c r="D87" s="40">
        <v>22900</v>
      </c>
      <c r="E87" s="40"/>
      <c r="F87" s="40"/>
      <c r="G87" s="40"/>
      <c r="H87" s="40"/>
      <c r="I87" s="40"/>
      <c r="J87" s="40"/>
      <c r="K87" s="40"/>
      <c r="L87" s="40"/>
      <c r="M87" s="37">
        <v>22900</v>
      </c>
    </row>
    <row r="88" spans="1:13" ht="15">
      <c r="A88" s="22">
        <v>614</v>
      </c>
      <c r="B88" s="23"/>
      <c r="C88" s="22" t="s">
        <v>2</v>
      </c>
      <c r="D88" s="40">
        <v>10000</v>
      </c>
      <c r="E88" s="40"/>
      <c r="F88" s="40">
        <v>2330</v>
      </c>
      <c r="G88" s="40"/>
      <c r="H88" s="40"/>
      <c r="I88" s="40"/>
      <c r="J88" s="40"/>
      <c r="K88" s="40"/>
      <c r="L88" s="40"/>
      <c r="M88" s="37">
        <v>12330</v>
      </c>
    </row>
    <row r="89" spans="1:13" ht="15">
      <c r="A89" s="93" t="s">
        <v>10</v>
      </c>
      <c r="B89" s="94"/>
      <c r="C89" s="95"/>
      <c r="D89" s="36">
        <v>210080</v>
      </c>
      <c r="E89" s="36"/>
      <c r="F89" s="36">
        <v>2330</v>
      </c>
      <c r="G89" s="36"/>
      <c r="H89" s="36"/>
      <c r="I89" s="36"/>
      <c r="J89" s="36"/>
      <c r="K89" s="36"/>
      <c r="L89" s="36">
        <v>930</v>
      </c>
      <c r="M89" s="37">
        <v>213340</v>
      </c>
    </row>
    <row r="90" spans="1:13" ht="15">
      <c r="A90" s="93" t="s">
        <v>12</v>
      </c>
      <c r="B90" s="94"/>
      <c r="C90" s="95"/>
      <c r="D90" s="41">
        <v>210080</v>
      </c>
      <c r="E90" s="41"/>
      <c r="F90" s="41">
        <v>2330</v>
      </c>
      <c r="G90" s="41"/>
      <c r="H90" s="41"/>
      <c r="I90" s="41"/>
      <c r="J90" s="41"/>
      <c r="K90" s="41"/>
      <c r="L90" s="41"/>
      <c r="M90" s="37">
        <v>213340</v>
      </c>
    </row>
    <row r="91" spans="1:13" ht="15">
      <c r="A91" s="93" t="s">
        <v>20</v>
      </c>
      <c r="B91" s="94"/>
      <c r="C91" s="95"/>
      <c r="D91" s="41">
        <v>75041</v>
      </c>
      <c r="E91" s="41"/>
      <c r="F91" s="41">
        <v>900</v>
      </c>
      <c r="G91" s="41"/>
      <c r="H91" s="41"/>
      <c r="I91" s="41"/>
      <c r="J91" s="41"/>
      <c r="K91" s="41"/>
      <c r="L91" s="41"/>
      <c r="M91" s="37">
        <v>75941</v>
      </c>
    </row>
    <row r="92" spans="1:13" ht="15">
      <c r="A92" s="93" t="s">
        <v>15</v>
      </c>
      <c r="B92" s="94"/>
      <c r="C92" s="95"/>
      <c r="D92" s="41">
        <v>20</v>
      </c>
      <c r="E92" s="41"/>
      <c r="F92" s="41"/>
      <c r="G92" s="41"/>
      <c r="H92" s="41"/>
      <c r="I92" s="41"/>
      <c r="J92" s="41"/>
      <c r="K92" s="41"/>
      <c r="L92" s="41"/>
      <c r="M92" s="37">
        <v>20</v>
      </c>
    </row>
    <row r="93" spans="1:13" ht="15">
      <c r="A93" s="93" t="s">
        <v>16</v>
      </c>
      <c r="B93" s="94"/>
      <c r="C93" s="95"/>
      <c r="D93" s="41">
        <v>10835</v>
      </c>
      <c r="E93" s="41"/>
      <c r="F93" s="41"/>
      <c r="G93" s="41"/>
      <c r="H93" s="41"/>
      <c r="I93" s="41"/>
      <c r="J93" s="41"/>
      <c r="K93" s="41"/>
      <c r="L93" s="41"/>
      <c r="M93" s="37">
        <v>10835</v>
      </c>
    </row>
    <row r="94" spans="1:13" ht="15">
      <c r="A94" s="93" t="s">
        <v>17</v>
      </c>
      <c r="B94" s="94"/>
      <c r="C94" s="95"/>
      <c r="D94" s="41">
        <v>7230</v>
      </c>
      <c r="E94" s="41">
        <v>5872</v>
      </c>
      <c r="F94" s="41"/>
      <c r="G94" s="41"/>
      <c r="H94" s="41"/>
      <c r="I94" s="41">
        <v>715</v>
      </c>
      <c r="J94" s="41">
        <v>145</v>
      </c>
      <c r="K94" s="41">
        <v>4360</v>
      </c>
      <c r="L94" s="41">
        <v>316</v>
      </c>
      <c r="M94" s="37">
        <v>18638</v>
      </c>
    </row>
    <row r="95" spans="1:13" ht="15">
      <c r="A95" s="22">
        <v>637</v>
      </c>
      <c r="B95" s="23" t="s">
        <v>46</v>
      </c>
      <c r="C95" s="24" t="s">
        <v>47</v>
      </c>
      <c r="D95" s="40">
        <v>1765</v>
      </c>
      <c r="E95" s="40"/>
      <c r="F95" s="40"/>
      <c r="G95" s="40"/>
      <c r="H95" s="40"/>
      <c r="I95" s="40"/>
      <c r="J95" s="40"/>
      <c r="K95" s="40">
        <v>3592</v>
      </c>
      <c r="L95" s="40"/>
      <c r="M95" s="37">
        <v>10892</v>
      </c>
    </row>
    <row r="96" spans="1:13" ht="15">
      <c r="A96" s="22">
        <v>637</v>
      </c>
      <c r="B96" s="23">
        <v>15</v>
      </c>
      <c r="C96" s="24" t="s">
        <v>22</v>
      </c>
      <c r="D96" s="40">
        <v>1000</v>
      </c>
      <c r="E96" s="40"/>
      <c r="F96" s="40"/>
      <c r="G96" s="40"/>
      <c r="H96" s="40"/>
      <c r="I96" s="40">
        <v>8550</v>
      </c>
      <c r="J96" s="40"/>
      <c r="K96" s="40">
        <v>3550</v>
      </c>
      <c r="L96" s="40"/>
      <c r="M96" s="37">
        <v>13865</v>
      </c>
    </row>
    <row r="97" spans="1:13" ht="15">
      <c r="A97" s="22">
        <v>637</v>
      </c>
      <c r="B97" s="23">
        <v>16</v>
      </c>
      <c r="C97" s="24" t="s">
        <v>21</v>
      </c>
      <c r="D97" s="40">
        <v>2500</v>
      </c>
      <c r="E97" s="40"/>
      <c r="F97" s="40"/>
      <c r="G97" s="40"/>
      <c r="H97" s="40"/>
      <c r="I97" s="40"/>
      <c r="J97" s="40"/>
      <c r="K97" s="40"/>
      <c r="L97" s="40"/>
      <c r="M97" s="37">
        <v>1000</v>
      </c>
    </row>
    <row r="98" spans="1:13" ht="15">
      <c r="A98" s="22">
        <v>637</v>
      </c>
      <c r="B98" s="23">
        <v>27</v>
      </c>
      <c r="C98" s="24" t="s">
        <v>32</v>
      </c>
      <c r="D98" s="40"/>
      <c r="E98" s="40"/>
      <c r="F98" s="40"/>
      <c r="G98" s="40"/>
      <c r="H98" s="40"/>
      <c r="I98" s="40"/>
      <c r="J98" s="40"/>
      <c r="K98" s="40"/>
      <c r="L98" s="40"/>
      <c r="M98" s="37"/>
    </row>
    <row r="99" spans="1:13" ht="15">
      <c r="A99" s="93" t="s">
        <v>18</v>
      </c>
      <c r="B99" s="94"/>
      <c r="C99" s="95"/>
      <c r="D99" s="36">
        <v>5265</v>
      </c>
      <c r="E99" s="36">
        <v>0</v>
      </c>
      <c r="F99" s="36">
        <v>0</v>
      </c>
      <c r="G99" s="36">
        <v>0</v>
      </c>
      <c r="H99" s="36">
        <v>0</v>
      </c>
      <c r="I99" s="36">
        <v>8550</v>
      </c>
      <c r="J99" s="36">
        <v>0</v>
      </c>
      <c r="K99" s="36">
        <v>3550</v>
      </c>
      <c r="L99" s="36"/>
      <c r="M99" s="37">
        <v>17365</v>
      </c>
    </row>
    <row r="100" spans="1:13" ht="15">
      <c r="A100" s="93" t="s">
        <v>13</v>
      </c>
      <c r="B100" s="94"/>
      <c r="C100" s="95"/>
      <c r="D100" s="36">
        <v>30650</v>
      </c>
      <c r="E100" s="36">
        <v>5872</v>
      </c>
      <c r="F100" s="36"/>
      <c r="G100" s="36"/>
      <c r="H100" s="36"/>
      <c r="I100" s="36">
        <v>9265</v>
      </c>
      <c r="J100" s="36">
        <v>145</v>
      </c>
      <c r="K100" s="51">
        <v>11502</v>
      </c>
      <c r="L100" s="36">
        <v>316</v>
      </c>
      <c r="M100" s="37">
        <v>57750</v>
      </c>
    </row>
    <row r="101" spans="1:13" ht="15">
      <c r="A101" s="93" t="s">
        <v>14</v>
      </c>
      <c r="B101" s="94"/>
      <c r="C101" s="95"/>
      <c r="D101" s="36">
        <v>530</v>
      </c>
      <c r="E101" s="36">
        <v>0</v>
      </c>
      <c r="F101" s="36"/>
      <c r="G101" s="36">
        <v>1048</v>
      </c>
      <c r="H101" s="36">
        <v>0</v>
      </c>
      <c r="I101" s="36">
        <v>1634</v>
      </c>
      <c r="J101" s="36">
        <v>0</v>
      </c>
      <c r="K101" s="36"/>
      <c r="L101" s="36"/>
      <c r="M101" s="37">
        <v>3212</v>
      </c>
    </row>
    <row r="102" spans="1:13" ht="15">
      <c r="A102" s="93" t="s">
        <v>19</v>
      </c>
      <c r="B102" s="94"/>
      <c r="C102" s="95"/>
      <c r="D102" s="41">
        <v>316301</v>
      </c>
      <c r="E102" s="41">
        <v>5872</v>
      </c>
      <c r="F102" s="41">
        <v>3230</v>
      </c>
      <c r="G102" s="41">
        <v>1048</v>
      </c>
      <c r="H102" s="41"/>
      <c r="I102" s="41">
        <v>10899</v>
      </c>
      <c r="J102" s="41">
        <v>145</v>
      </c>
      <c r="K102" s="41">
        <v>11502</v>
      </c>
      <c r="L102" s="41">
        <v>1246</v>
      </c>
      <c r="M102" s="37">
        <v>350243</v>
      </c>
    </row>
    <row r="103" spans="4:13" ht="15">
      <c r="D103" s="7"/>
      <c r="E103" s="7"/>
      <c r="F103" s="53"/>
      <c r="G103" s="53"/>
      <c r="I103" s="53"/>
      <c r="K103" s="53"/>
      <c r="L103" s="53"/>
      <c r="M103" s="54"/>
    </row>
    <row r="104" spans="1:13" ht="15">
      <c r="A104" s="93" t="s">
        <v>51</v>
      </c>
      <c r="B104" s="94"/>
      <c r="C104" s="95"/>
      <c r="D104" s="41"/>
      <c r="E104" s="41"/>
      <c r="F104" s="41"/>
      <c r="G104" s="41"/>
      <c r="H104" s="41"/>
      <c r="I104" s="41"/>
      <c r="J104" s="41"/>
      <c r="K104" s="41"/>
      <c r="L104" s="41"/>
      <c r="M104" s="37"/>
    </row>
    <row r="106" spans="1:13" ht="15">
      <c r="A106" s="93" t="s">
        <v>30</v>
      </c>
      <c r="B106" s="94"/>
      <c r="C106" s="95"/>
      <c r="D106" s="41">
        <v>316301</v>
      </c>
      <c r="E106" s="41">
        <v>5872</v>
      </c>
      <c r="F106" s="41">
        <v>3230</v>
      </c>
      <c r="G106" s="41">
        <v>1048</v>
      </c>
      <c r="H106" s="41"/>
      <c r="I106" s="41">
        <v>10899</v>
      </c>
      <c r="J106" s="41">
        <v>145</v>
      </c>
      <c r="K106" s="41">
        <v>11502</v>
      </c>
      <c r="L106" s="41">
        <v>1246</v>
      </c>
      <c r="M106" s="37">
        <v>350243</v>
      </c>
    </row>
    <row r="107" spans="1:13" ht="15">
      <c r="A107" s="93" t="s">
        <v>45</v>
      </c>
      <c r="B107" s="94"/>
      <c r="C107" s="95" t="s">
        <v>43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37"/>
    </row>
    <row r="108" spans="1:13" ht="14.25" customHeight="1">
      <c r="A108" s="93" t="s">
        <v>44</v>
      </c>
      <c r="B108" s="94"/>
      <c r="C108" s="95"/>
      <c r="D108" s="41">
        <v>316301</v>
      </c>
      <c r="E108" s="41">
        <v>5872</v>
      </c>
      <c r="F108" s="41">
        <v>3230</v>
      </c>
      <c r="G108" s="41">
        <v>1048</v>
      </c>
      <c r="H108" s="41"/>
      <c r="I108" s="41">
        <v>10899</v>
      </c>
      <c r="J108" s="41">
        <v>145</v>
      </c>
      <c r="K108" s="41">
        <v>11502</v>
      </c>
      <c r="L108" s="41">
        <v>1246</v>
      </c>
      <c r="M108" s="37">
        <v>350243</v>
      </c>
    </row>
    <row r="110" spans="1:13" ht="15">
      <c r="A110" s="3"/>
      <c r="D110" s="99" t="s">
        <v>88</v>
      </c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ht="53.25">
      <c r="A111" s="97" t="s">
        <v>7</v>
      </c>
      <c r="B111" s="97"/>
      <c r="C111" s="25" t="s">
        <v>9</v>
      </c>
      <c r="D111" s="26" t="s">
        <v>25</v>
      </c>
      <c r="E111" s="26" t="s">
        <v>26</v>
      </c>
      <c r="F111" s="26" t="s">
        <v>24</v>
      </c>
      <c r="G111" s="26" t="s">
        <v>29</v>
      </c>
      <c r="H111" s="26" t="s">
        <v>28</v>
      </c>
      <c r="I111" s="26" t="s">
        <v>27</v>
      </c>
      <c r="J111" s="26" t="s">
        <v>57</v>
      </c>
      <c r="K111" s="26" t="s">
        <v>56</v>
      </c>
      <c r="L111" s="26" t="s">
        <v>4</v>
      </c>
      <c r="M111" s="2" t="s">
        <v>0</v>
      </c>
    </row>
    <row r="112" spans="1:13" ht="15">
      <c r="A112" s="22">
        <v>611</v>
      </c>
      <c r="B112" s="23"/>
      <c r="C112" s="22" t="s">
        <v>1</v>
      </c>
      <c r="D112" s="40">
        <v>169351</v>
      </c>
      <c r="E112" s="40"/>
      <c r="F112" s="40"/>
      <c r="G112" s="40"/>
      <c r="H112" s="40"/>
      <c r="I112" s="40"/>
      <c r="J112" s="40"/>
      <c r="K112" s="40"/>
      <c r="L112" s="40">
        <v>702</v>
      </c>
      <c r="M112" s="37">
        <v>170053</v>
      </c>
    </row>
    <row r="113" spans="1:13" ht="15">
      <c r="A113" s="22">
        <v>612</v>
      </c>
      <c r="B113" s="23"/>
      <c r="C113" s="22" t="s">
        <v>31</v>
      </c>
      <c r="D113" s="40">
        <v>17850</v>
      </c>
      <c r="E113" s="40"/>
      <c r="F113" s="40"/>
      <c r="G113" s="40"/>
      <c r="H113" s="40"/>
      <c r="I113" s="40"/>
      <c r="J113" s="40"/>
      <c r="K113" s="40"/>
      <c r="L113" s="40"/>
      <c r="M113" s="37">
        <v>17850</v>
      </c>
    </row>
    <row r="114" spans="1:13" ht="15">
      <c r="A114" s="22">
        <v>612</v>
      </c>
      <c r="B114" s="23"/>
      <c r="C114" s="22" t="s">
        <v>11</v>
      </c>
      <c r="D114" s="40">
        <v>25742</v>
      </c>
      <c r="E114" s="40"/>
      <c r="F114" s="40"/>
      <c r="G114" s="40"/>
      <c r="H114" s="40"/>
      <c r="I114" s="40"/>
      <c r="J114" s="40"/>
      <c r="K114" s="40"/>
      <c r="L114" s="40"/>
      <c r="M114" s="37">
        <v>25742</v>
      </c>
    </row>
    <row r="115" spans="1:13" ht="15">
      <c r="A115" s="22">
        <v>614</v>
      </c>
      <c r="B115" s="23"/>
      <c r="C115" s="22" t="s">
        <v>2</v>
      </c>
      <c r="D115" s="40">
        <v>16020</v>
      </c>
      <c r="E115" s="40"/>
      <c r="F115" s="40">
        <v>2500</v>
      </c>
      <c r="G115" s="40"/>
      <c r="H115" s="40"/>
      <c r="I115" s="40"/>
      <c r="J115" s="40"/>
      <c r="K115" s="40"/>
      <c r="L115" s="40"/>
      <c r="M115" s="37">
        <v>18520</v>
      </c>
    </row>
    <row r="116" spans="1:13" ht="15">
      <c r="A116" s="93" t="s">
        <v>10</v>
      </c>
      <c r="B116" s="94"/>
      <c r="C116" s="95"/>
      <c r="D116" s="36">
        <v>228963</v>
      </c>
      <c r="E116" s="36">
        <v>0</v>
      </c>
      <c r="F116" s="36">
        <v>2500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702</v>
      </c>
      <c r="M116" s="37">
        <v>232165</v>
      </c>
    </row>
    <row r="117" spans="1:13" ht="15">
      <c r="A117" s="93" t="s">
        <v>12</v>
      </c>
      <c r="B117" s="94"/>
      <c r="C117" s="95"/>
      <c r="D117" s="41">
        <v>80589</v>
      </c>
      <c r="E117" s="41"/>
      <c r="F117" s="41">
        <v>880</v>
      </c>
      <c r="G117" s="41"/>
      <c r="H117" s="41"/>
      <c r="I117" s="41"/>
      <c r="J117" s="41"/>
      <c r="K117" s="41"/>
      <c r="L117" s="41"/>
      <c r="M117" s="37">
        <v>81469</v>
      </c>
    </row>
    <row r="118" spans="1:13" ht="15">
      <c r="A118" s="93" t="s">
        <v>20</v>
      </c>
      <c r="B118" s="94"/>
      <c r="C118" s="95"/>
      <c r="D118" s="41">
        <v>8</v>
      </c>
      <c r="E118" s="41"/>
      <c r="F118" s="41"/>
      <c r="G118" s="41"/>
      <c r="H118" s="41"/>
      <c r="I118" s="41"/>
      <c r="J118" s="41"/>
      <c r="K118" s="41"/>
      <c r="L118" s="41"/>
      <c r="M118" s="37">
        <v>8</v>
      </c>
    </row>
    <row r="119" spans="1:13" ht="15">
      <c r="A119" s="93" t="s">
        <v>15</v>
      </c>
      <c r="B119" s="94"/>
      <c r="C119" s="95"/>
      <c r="D119" s="41">
        <v>13542</v>
      </c>
      <c r="E119" s="41"/>
      <c r="F119" s="41"/>
      <c r="G119" s="41"/>
      <c r="H119" s="41"/>
      <c r="I119" s="41"/>
      <c r="J119" s="41"/>
      <c r="K119" s="41"/>
      <c r="L119" s="41"/>
      <c r="M119" s="37">
        <v>13542</v>
      </c>
    </row>
    <row r="120" spans="1:13" ht="15">
      <c r="A120" s="93" t="s">
        <v>16</v>
      </c>
      <c r="B120" s="94"/>
      <c r="C120" s="95"/>
      <c r="D120" s="41">
        <v>12860</v>
      </c>
      <c r="E120" s="41">
        <v>14724</v>
      </c>
      <c r="F120" s="41">
        <v>255</v>
      </c>
      <c r="G120" s="41">
        <v>1279</v>
      </c>
      <c r="H120" s="41">
        <v>46</v>
      </c>
      <c r="I120" s="41">
        <v>63</v>
      </c>
      <c r="J120" s="41"/>
      <c r="K120" s="41">
        <v>3560</v>
      </c>
      <c r="L120" s="41">
        <v>1096</v>
      </c>
      <c r="M120" s="37">
        <v>33883</v>
      </c>
    </row>
    <row r="121" spans="1:13" ht="15">
      <c r="A121" s="93" t="s">
        <v>17</v>
      </c>
      <c r="B121" s="94"/>
      <c r="C121" s="95"/>
      <c r="D121" s="41">
        <v>15353</v>
      </c>
      <c r="E121" s="41"/>
      <c r="F121" s="41"/>
      <c r="G121" s="41"/>
      <c r="H121" s="41"/>
      <c r="I121" s="41"/>
      <c r="J121" s="41"/>
      <c r="K121" s="41">
        <v>6360</v>
      </c>
      <c r="L121" s="41">
        <v>1533</v>
      </c>
      <c r="M121" s="37">
        <v>23246</v>
      </c>
    </row>
    <row r="122" spans="1:13" ht="15">
      <c r="A122" s="22">
        <v>637</v>
      </c>
      <c r="B122" s="23" t="s">
        <v>46</v>
      </c>
      <c r="C122" s="24" t="s">
        <v>47</v>
      </c>
      <c r="D122" s="40">
        <v>3359</v>
      </c>
      <c r="E122" s="40"/>
      <c r="F122" s="40"/>
      <c r="G122" s="40"/>
      <c r="H122" s="40"/>
      <c r="I122" s="40"/>
      <c r="J122" s="40"/>
      <c r="K122" s="40">
        <v>4240</v>
      </c>
      <c r="L122" s="40">
        <v>992</v>
      </c>
      <c r="M122" s="37">
        <v>8591</v>
      </c>
    </row>
    <row r="123" spans="1:13" ht="15">
      <c r="A123" s="22">
        <v>637</v>
      </c>
      <c r="B123" s="23">
        <v>15</v>
      </c>
      <c r="C123" s="24" t="s">
        <v>22</v>
      </c>
      <c r="D123" s="40">
        <v>1230</v>
      </c>
      <c r="E123" s="40"/>
      <c r="F123" s="40"/>
      <c r="G123" s="40"/>
      <c r="H123" s="40"/>
      <c r="I123" s="40"/>
      <c r="J123" s="40"/>
      <c r="K123" s="40"/>
      <c r="L123" s="40"/>
      <c r="M123" s="37">
        <v>1230</v>
      </c>
    </row>
    <row r="124" spans="1:13" ht="15">
      <c r="A124" s="22">
        <v>637</v>
      </c>
      <c r="B124" s="23">
        <v>16</v>
      </c>
      <c r="C124" s="24" t="s">
        <v>21</v>
      </c>
      <c r="D124" s="40">
        <v>2559</v>
      </c>
      <c r="E124" s="40"/>
      <c r="F124" s="40"/>
      <c r="G124" s="40"/>
      <c r="H124" s="40"/>
      <c r="I124" s="40"/>
      <c r="J124" s="40"/>
      <c r="K124" s="40"/>
      <c r="L124" s="40"/>
      <c r="M124" s="37">
        <v>2559</v>
      </c>
    </row>
    <row r="125" spans="1:13" ht="15">
      <c r="A125" s="22">
        <v>637</v>
      </c>
      <c r="B125" s="23">
        <v>27</v>
      </c>
      <c r="C125" s="24" t="s">
        <v>32</v>
      </c>
      <c r="D125" s="40">
        <v>0</v>
      </c>
      <c r="E125" s="40"/>
      <c r="F125" s="40"/>
      <c r="G125" s="40"/>
      <c r="H125" s="40"/>
      <c r="I125" s="40"/>
      <c r="J125" s="40"/>
      <c r="K125" s="40"/>
      <c r="L125" s="40"/>
      <c r="M125" s="37">
        <v>0</v>
      </c>
    </row>
    <row r="126" spans="1:13" ht="15">
      <c r="A126" s="93" t="s">
        <v>18</v>
      </c>
      <c r="B126" s="94"/>
      <c r="C126" s="95"/>
      <c r="D126" s="36">
        <v>7148</v>
      </c>
      <c r="E126" s="36">
        <v>0</v>
      </c>
      <c r="F126" s="36">
        <v>0</v>
      </c>
      <c r="G126" s="36">
        <v>0</v>
      </c>
      <c r="H126" s="36">
        <v>0</v>
      </c>
      <c r="I126" s="36">
        <v>5250</v>
      </c>
      <c r="J126" s="36">
        <v>0</v>
      </c>
      <c r="K126" s="36">
        <v>4240</v>
      </c>
      <c r="L126" s="36">
        <v>992</v>
      </c>
      <c r="M126" s="37">
        <v>17630</v>
      </c>
    </row>
    <row r="127" spans="1:13" ht="15">
      <c r="A127" s="93" t="s">
        <v>13</v>
      </c>
      <c r="B127" s="94"/>
      <c r="C127" s="95"/>
      <c r="D127" s="36">
        <v>48911</v>
      </c>
      <c r="E127" s="36">
        <v>14724</v>
      </c>
      <c r="F127" s="36">
        <v>255</v>
      </c>
      <c r="G127" s="36">
        <v>1279</v>
      </c>
      <c r="H127" s="36">
        <v>46</v>
      </c>
      <c r="I127" s="36">
        <v>5313</v>
      </c>
      <c r="J127" s="36">
        <v>0</v>
      </c>
      <c r="K127" s="51">
        <v>14160</v>
      </c>
      <c r="L127" s="36">
        <v>4323</v>
      </c>
      <c r="M127" s="37">
        <v>89011</v>
      </c>
    </row>
    <row r="128" spans="1:13" ht="15">
      <c r="A128" s="93" t="s">
        <v>14</v>
      </c>
      <c r="B128" s="94"/>
      <c r="C128" s="95"/>
      <c r="D128" s="36">
        <v>458</v>
      </c>
      <c r="E128" s="36"/>
      <c r="F128" s="36"/>
      <c r="G128" s="36"/>
      <c r="H128" s="36"/>
      <c r="I128" s="36"/>
      <c r="J128" s="36"/>
      <c r="K128" s="36"/>
      <c r="L128" s="36"/>
      <c r="M128" s="37">
        <v>458</v>
      </c>
    </row>
    <row r="129" spans="1:13" ht="15">
      <c r="A129" s="93" t="s">
        <v>19</v>
      </c>
      <c r="B129" s="94"/>
      <c r="C129" s="95"/>
      <c r="D129" s="41">
        <v>358921</v>
      </c>
      <c r="E129" s="41">
        <v>14724</v>
      </c>
      <c r="F129" s="41">
        <v>3635</v>
      </c>
      <c r="G129" s="41">
        <v>1279</v>
      </c>
      <c r="H129" s="41">
        <v>46</v>
      </c>
      <c r="I129" s="41">
        <v>5313</v>
      </c>
      <c r="J129" s="41">
        <v>0</v>
      </c>
      <c r="K129" s="41">
        <v>14160</v>
      </c>
      <c r="L129" s="41">
        <v>4323</v>
      </c>
      <c r="M129" s="37">
        <v>402401</v>
      </c>
    </row>
    <row r="130" spans="4:13" ht="15">
      <c r="D130" s="7"/>
      <c r="E130" s="7"/>
      <c r="F130" s="53"/>
      <c r="G130" s="53"/>
      <c r="I130" s="53"/>
      <c r="K130" s="53"/>
      <c r="L130" s="53"/>
      <c r="M130" s="54"/>
    </row>
    <row r="131" spans="1:13" ht="15">
      <c r="A131" s="93" t="s">
        <v>51</v>
      </c>
      <c r="B131" s="94"/>
      <c r="C131" s="95"/>
      <c r="D131" s="41">
        <v>0</v>
      </c>
      <c r="E131" s="41"/>
      <c r="F131" s="41"/>
      <c r="G131" s="41"/>
      <c r="H131" s="41"/>
      <c r="I131" s="41"/>
      <c r="J131" s="41">
        <v>100</v>
      </c>
      <c r="K131" s="41"/>
      <c r="L131" s="41"/>
      <c r="M131" s="37">
        <v>100</v>
      </c>
    </row>
    <row r="133" spans="1:13" ht="15">
      <c r="A133" s="93" t="s">
        <v>30</v>
      </c>
      <c r="B133" s="94"/>
      <c r="C133" s="95"/>
      <c r="D133" s="41">
        <v>358921</v>
      </c>
      <c r="E133" s="41">
        <v>14724</v>
      </c>
      <c r="F133" s="41">
        <v>3635</v>
      </c>
      <c r="G133" s="41">
        <v>1279</v>
      </c>
      <c r="H133" s="41">
        <v>46</v>
      </c>
      <c r="I133" s="41">
        <v>5313</v>
      </c>
      <c r="J133" s="41">
        <v>100</v>
      </c>
      <c r="K133" s="41">
        <v>14160</v>
      </c>
      <c r="L133" s="41">
        <v>4323</v>
      </c>
      <c r="M133" s="37">
        <v>402501</v>
      </c>
    </row>
    <row r="134" spans="1:13" ht="15">
      <c r="A134" s="93" t="s">
        <v>45</v>
      </c>
      <c r="B134" s="94"/>
      <c r="C134" s="95" t="s">
        <v>43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37">
        <v>0</v>
      </c>
    </row>
    <row r="135" spans="1:13" ht="15">
      <c r="A135" s="93" t="s">
        <v>44</v>
      </c>
      <c r="B135" s="94"/>
      <c r="C135" s="95"/>
      <c r="D135" s="41">
        <v>358921</v>
      </c>
      <c r="E135" s="41">
        <v>14724</v>
      </c>
      <c r="F135" s="41">
        <v>3635</v>
      </c>
      <c r="G135" s="41">
        <v>1279</v>
      </c>
      <c r="H135" s="41">
        <v>46</v>
      </c>
      <c r="I135" s="41">
        <v>5313</v>
      </c>
      <c r="J135" s="41">
        <v>100</v>
      </c>
      <c r="K135" s="41">
        <v>14160</v>
      </c>
      <c r="L135" s="41">
        <v>4323</v>
      </c>
      <c r="M135" s="37">
        <v>402501</v>
      </c>
    </row>
    <row r="136" spans="4:13" ht="15">
      <c r="D136" s="53"/>
      <c r="E136" s="53"/>
      <c r="F136" s="53"/>
      <c r="G136" s="53"/>
      <c r="I136" s="53"/>
      <c r="K136" s="53"/>
      <c r="L136" s="53"/>
      <c r="M136" s="54"/>
    </row>
    <row r="137" spans="1:13" ht="15">
      <c r="A137" s="3"/>
      <c r="D137" s="98" t="s">
        <v>86</v>
      </c>
      <c r="E137" s="98"/>
      <c r="F137" s="98"/>
      <c r="G137" s="98"/>
      <c r="H137" s="98"/>
      <c r="I137" s="98"/>
      <c r="J137" s="98"/>
      <c r="K137" s="98"/>
      <c r="L137" s="98"/>
      <c r="M137" s="98"/>
    </row>
    <row r="138" spans="1:13" ht="53.25">
      <c r="A138" s="97" t="s">
        <v>7</v>
      </c>
      <c r="B138" s="97"/>
      <c r="C138" s="25" t="s">
        <v>9</v>
      </c>
      <c r="D138" s="26" t="s">
        <v>25</v>
      </c>
      <c r="E138" s="26" t="s">
        <v>26</v>
      </c>
      <c r="F138" s="26" t="s">
        <v>24</v>
      </c>
      <c r="G138" s="26" t="s">
        <v>29</v>
      </c>
      <c r="H138" s="26" t="s">
        <v>28</v>
      </c>
      <c r="I138" s="26" t="s">
        <v>27</v>
      </c>
      <c r="J138" s="26" t="s">
        <v>61</v>
      </c>
      <c r="K138" s="26" t="s">
        <v>56</v>
      </c>
      <c r="L138" s="26" t="s">
        <v>4</v>
      </c>
      <c r="M138" s="2" t="s">
        <v>0</v>
      </c>
    </row>
    <row r="139" spans="1:13" ht="15">
      <c r="A139" s="22">
        <v>611</v>
      </c>
      <c r="B139" s="23"/>
      <c r="C139" s="22" t="s">
        <v>1</v>
      </c>
      <c r="D139" s="40">
        <v>185270</v>
      </c>
      <c r="E139" s="40"/>
      <c r="F139" s="40"/>
      <c r="G139" s="40"/>
      <c r="H139" s="40"/>
      <c r="I139" s="40"/>
      <c r="J139" s="40"/>
      <c r="K139" s="40"/>
      <c r="L139" s="40"/>
      <c r="M139" s="37">
        <f>SUM(D139:L139)</f>
        <v>185270</v>
      </c>
    </row>
    <row r="140" spans="1:13" ht="15">
      <c r="A140" s="22">
        <v>612</v>
      </c>
      <c r="B140" s="23"/>
      <c r="C140" s="22" t="s">
        <v>31</v>
      </c>
      <c r="D140" s="40">
        <v>16730</v>
      </c>
      <c r="E140" s="40"/>
      <c r="F140" s="40"/>
      <c r="G140" s="40"/>
      <c r="H140" s="40"/>
      <c r="I140" s="40"/>
      <c r="J140" s="40"/>
      <c r="K140" s="40"/>
      <c r="L140" s="40"/>
      <c r="M140" s="37">
        <f aca="true" t="shared" si="9" ref="M140:M156">SUM(D140:L140)</f>
        <v>16730</v>
      </c>
    </row>
    <row r="141" spans="1:13" ht="15">
      <c r="A141" s="22">
        <v>612</v>
      </c>
      <c r="B141" s="23"/>
      <c r="C141" s="22" t="s">
        <v>11</v>
      </c>
      <c r="D141" s="40">
        <v>28210</v>
      </c>
      <c r="E141" s="40"/>
      <c r="F141" s="40"/>
      <c r="G141" s="40"/>
      <c r="H141" s="40"/>
      <c r="I141" s="40"/>
      <c r="J141" s="40"/>
      <c r="K141" s="40"/>
      <c r="L141" s="40"/>
      <c r="M141" s="37">
        <f t="shared" si="9"/>
        <v>28210</v>
      </c>
    </row>
    <row r="142" spans="1:13" ht="15">
      <c r="A142" s="22">
        <v>614</v>
      </c>
      <c r="B142" s="23"/>
      <c r="C142" s="22" t="s">
        <v>2</v>
      </c>
      <c r="D142" s="40">
        <v>15000</v>
      </c>
      <c r="E142" s="40"/>
      <c r="F142" s="40">
        <v>2500</v>
      </c>
      <c r="G142" s="40"/>
      <c r="H142" s="40"/>
      <c r="I142" s="40"/>
      <c r="J142" s="40"/>
      <c r="K142" s="40"/>
      <c r="L142" s="40"/>
      <c r="M142" s="37">
        <f t="shared" si="9"/>
        <v>17500</v>
      </c>
    </row>
    <row r="143" spans="1:13" ht="15">
      <c r="A143" s="93" t="s">
        <v>10</v>
      </c>
      <c r="B143" s="94"/>
      <c r="C143" s="95"/>
      <c r="D143" s="36">
        <f aca="true" t="shared" si="10" ref="D143:L143">SUM(D139:D142)</f>
        <v>245210</v>
      </c>
      <c r="E143" s="36">
        <f t="shared" si="10"/>
        <v>0</v>
      </c>
      <c r="F143" s="36">
        <f t="shared" si="10"/>
        <v>2500</v>
      </c>
      <c r="G143" s="36">
        <f t="shared" si="10"/>
        <v>0</v>
      </c>
      <c r="H143" s="36">
        <f t="shared" si="10"/>
        <v>0</v>
      </c>
      <c r="I143" s="36">
        <f t="shared" si="10"/>
        <v>0</v>
      </c>
      <c r="J143" s="36">
        <f t="shared" si="10"/>
        <v>0</v>
      </c>
      <c r="K143" s="36">
        <f t="shared" si="10"/>
        <v>0</v>
      </c>
      <c r="L143" s="36">
        <f t="shared" si="10"/>
        <v>0</v>
      </c>
      <c r="M143" s="37">
        <f t="shared" si="9"/>
        <v>247710</v>
      </c>
    </row>
    <row r="144" spans="1:13" ht="15">
      <c r="A144" s="93" t="s">
        <v>12</v>
      </c>
      <c r="B144" s="94"/>
      <c r="C144" s="95"/>
      <c r="D144" s="41">
        <v>85700</v>
      </c>
      <c r="E144" s="41"/>
      <c r="F144" s="41">
        <v>880</v>
      </c>
      <c r="G144" s="41"/>
      <c r="H144" s="41"/>
      <c r="I144" s="41"/>
      <c r="J144" s="41"/>
      <c r="K144" s="41"/>
      <c r="L144" s="41"/>
      <c r="M144" s="37">
        <f t="shared" si="9"/>
        <v>86580</v>
      </c>
    </row>
    <row r="145" spans="1:13" ht="15">
      <c r="A145" s="93" t="s">
        <v>20</v>
      </c>
      <c r="B145" s="94"/>
      <c r="C145" s="95"/>
      <c r="D145" s="41">
        <v>30</v>
      </c>
      <c r="E145" s="41"/>
      <c r="F145" s="41"/>
      <c r="G145" s="41"/>
      <c r="H145" s="41"/>
      <c r="I145" s="41"/>
      <c r="J145" s="41"/>
      <c r="K145" s="41"/>
      <c r="L145" s="41"/>
      <c r="M145" s="37">
        <f t="shared" si="9"/>
        <v>30</v>
      </c>
    </row>
    <row r="146" spans="1:13" ht="15">
      <c r="A146" s="93" t="s">
        <v>15</v>
      </c>
      <c r="B146" s="94"/>
      <c r="C146" s="95"/>
      <c r="D146" s="41">
        <v>15000</v>
      </c>
      <c r="E146" s="41"/>
      <c r="F146" s="41"/>
      <c r="G146" s="41"/>
      <c r="H146" s="41"/>
      <c r="I146" s="41"/>
      <c r="J146" s="41"/>
      <c r="K146" s="41"/>
      <c r="L146" s="41"/>
      <c r="M146" s="37">
        <f t="shared" si="9"/>
        <v>15000</v>
      </c>
    </row>
    <row r="147" spans="1:13" ht="15">
      <c r="A147" s="93" t="s">
        <v>16</v>
      </c>
      <c r="B147" s="94"/>
      <c r="C147" s="95"/>
      <c r="D147" s="41">
        <v>6500</v>
      </c>
      <c r="E147" s="41"/>
      <c r="F147" s="41"/>
      <c r="G147" s="41"/>
      <c r="H147" s="41"/>
      <c r="I147" s="41"/>
      <c r="J147" s="41"/>
      <c r="K147" s="41">
        <v>4250</v>
      </c>
      <c r="L147" s="41">
        <v>100</v>
      </c>
      <c r="M147" s="37">
        <f t="shared" si="9"/>
        <v>10850</v>
      </c>
    </row>
    <row r="148" spans="1:13" ht="15">
      <c r="A148" s="93" t="s">
        <v>17</v>
      </c>
      <c r="B148" s="94"/>
      <c r="C148" s="95"/>
      <c r="D148" s="41">
        <v>6000</v>
      </c>
      <c r="E148" s="41"/>
      <c r="F148" s="41"/>
      <c r="G148" s="41"/>
      <c r="H148" s="41"/>
      <c r="I148" s="41"/>
      <c r="J148" s="41"/>
      <c r="K148" s="41">
        <v>3500</v>
      </c>
      <c r="L148" s="41"/>
      <c r="M148" s="37">
        <f t="shared" si="9"/>
        <v>9500</v>
      </c>
    </row>
    <row r="149" spans="1:13" ht="15">
      <c r="A149" s="22">
        <v>637</v>
      </c>
      <c r="B149" s="23" t="s">
        <v>46</v>
      </c>
      <c r="C149" s="24" t="s">
        <v>47</v>
      </c>
      <c r="D149" s="40">
        <v>2100</v>
      </c>
      <c r="E149" s="40"/>
      <c r="F149" s="40"/>
      <c r="G149" s="40"/>
      <c r="H149" s="40"/>
      <c r="I149" s="40"/>
      <c r="J149" s="40"/>
      <c r="K149" s="40">
        <v>4240</v>
      </c>
      <c r="L149" s="40"/>
      <c r="M149" s="37">
        <f t="shared" si="9"/>
        <v>6340</v>
      </c>
    </row>
    <row r="150" spans="1:13" ht="15">
      <c r="A150" s="22">
        <v>637</v>
      </c>
      <c r="B150" s="23">
        <v>15</v>
      </c>
      <c r="C150" s="24" t="s">
        <v>22</v>
      </c>
      <c r="D150" s="40">
        <v>1200</v>
      </c>
      <c r="E150" s="40"/>
      <c r="F150" s="40"/>
      <c r="G150" s="40"/>
      <c r="H150" s="40"/>
      <c r="I150" s="40"/>
      <c r="J150" s="40"/>
      <c r="K150" s="40"/>
      <c r="L150" s="40"/>
      <c r="M150" s="37">
        <f t="shared" si="9"/>
        <v>1200</v>
      </c>
    </row>
    <row r="151" spans="1:13" ht="15">
      <c r="A151" s="22">
        <v>637</v>
      </c>
      <c r="B151" s="23">
        <v>16</v>
      </c>
      <c r="C151" s="24" t="s">
        <v>21</v>
      </c>
      <c r="D151" s="40">
        <v>2600</v>
      </c>
      <c r="E151" s="40"/>
      <c r="F151" s="40"/>
      <c r="G151" s="40"/>
      <c r="H151" s="40"/>
      <c r="I151" s="40"/>
      <c r="J151" s="40"/>
      <c r="K151" s="40"/>
      <c r="L151" s="40"/>
      <c r="M151" s="37">
        <f t="shared" si="9"/>
        <v>2600</v>
      </c>
    </row>
    <row r="152" spans="1:13" ht="15">
      <c r="A152" s="22">
        <v>637</v>
      </c>
      <c r="B152" s="23">
        <v>7</v>
      </c>
      <c r="C152" s="24" t="s">
        <v>77</v>
      </c>
      <c r="D152" s="40">
        <v>0</v>
      </c>
      <c r="E152" s="40"/>
      <c r="F152" s="40"/>
      <c r="G152" s="40"/>
      <c r="H152" s="40"/>
      <c r="I152" s="40">
        <v>8750</v>
      </c>
      <c r="J152" s="40"/>
      <c r="K152" s="40"/>
      <c r="L152" s="40"/>
      <c r="M152" s="37">
        <f t="shared" si="9"/>
        <v>8750</v>
      </c>
    </row>
    <row r="153" spans="1:13" ht="15">
      <c r="A153" s="93" t="s">
        <v>18</v>
      </c>
      <c r="B153" s="94"/>
      <c r="C153" s="95"/>
      <c r="D153" s="56">
        <f aca="true" t="shared" si="11" ref="D153:L153">SUM(D149:D152)</f>
        <v>5900</v>
      </c>
      <c r="E153" s="56">
        <f t="shared" si="11"/>
        <v>0</v>
      </c>
      <c r="F153" s="56">
        <f t="shared" si="11"/>
        <v>0</v>
      </c>
      <c r="G153" s="56">
        <f t="shared" si="11"/>
        <v>0</v>
      </c>
      <c r="H153" s="56">
        <f t="shared" si="11"/>
        <v>0</v>
      </c>
      <c r="I153" s="56">
        <f t="shared" si="11"/>
        <v>8750</v>
      </c>
      <c r="J153" s="56">
        <f t="shared" si="11"/>
        <v>0</v>
      </c>
      <c r="K153" s="56">
        <f t="shared" si="11"/>
        <v>4240</v>
      </c>
      <c r="L153" s="40">
        <f t="shared" si="11"/>
        <v>0</v>
      </c>
      <c r="M153" s="37">
        <f t="shared" si="9"/>
        <v>18890</v>
      </c>
    </row>
    <row r="154" spans="1:13" ht="15">
      <c r="A154" s="93" t="s">
        <v>13</v>
      </c>
      <c r="B154" s="94"/>
      <c r="C154" s="95"/>
      <c r="D154" s="36">
        <f aca="true" t="shared" si="12" ref="D154:K154">D145+D146+D147+D148+D153</f>
        <v>33430</v>
      </c>
      <c r="E154" s="36">
        <f t="shared" si="12"/>
        <v>0</v>
      </c>
      <c r="F154" s="36">
        <f t="shared" si="12"/>
        <v>0</v>
      </c>
      <c r="G154" s="36">
        <f t="shared" si="12"/>
        <v>0</v>
      </c>
      <c r="H154" s="36">
        <f t="shared" si="12"/>
        <v>0</v>
      </c>
      <c r="I154" s="36">
        <f t="shared" si="12"/>
        <v>8750</v>
      </c>
      <c r="J154" s="36">
        <f t="shared" si="12"/>
        <v>0</v>
      </c>
      <c r="K154" s="36">
        <f t="shared" si="12"/>
        <v>11990</v>
      </c>
      <c r="L154" s="36">
        <v>100</v>
      </c>
      <c r="M154" s="37">
        <f t="shared" si="9"/>
        <v>54270</v>
      </c>
    </row>
    <row r="155" spans="1:13" ht="15">
      <c r="A155" s="93" t="s">
        <v>14</v>
      </c>
      <c r="B155" s="94"/>
      <c r="C155" s="95"/>
      <c r="D155" s="41">
        <v>2400</v>
      </c>
      <c r="E155" s="41"/>
      <c r="F155" s="41"/>
      <c r="G155" s="41">
        <v>1800</v>
      </c>
      <c r="H155" s="41"/>
      <c r="I155" s="41"/>
      <c r="J155" s="41"/>
      <c r="K155" s="41"/>
      <c r="L155" s="41"/>
      <c r="M155" s="37">
        <f t="shared" si="9"/>
        <v>4200</v>
      </c>
    </row>
    <row r="156" spans="1:13" ht="15">
      <c r="A156" s="93" t="s">
        <v>19</v>
      </c>
      <c r="B156" s="94"/>
      <c r="C156" s="95"/>
      <c r="D156" s="41">
        <f aca="true" t="shared" si="13" ref="D156:L156">D143+D144+D154+D155</f>
        <v>366740</v>
      </c>
      <c r="E156" s="41">
        <f t="shared" si="13"/>
        <v>0</v>
      </c>
      <c r="F156" s="41">
        <f t="shared" si="13"/>
        <v>3380</v>
      </c>
      <c r="G156" s="41">
        <f t="shared" si="13"/>
        <v>1800</v>
      </c>
      <c r="H156" s="41">
        <f t="shared" si="13"/>
        <v>0</v>
      </c>
      <c r="I156" s="41">
        <f t="shared" si="13"/>
        <v>8750</v>
      </c>
      <c r="J156" s="41">
        <f t="shared" si="13"/>
        <v>0</v>
      </c>
      <c r="K156" s="41">
        <f t="shared" si="13"/>
        <v>11990</v>
      </c>
      <c r="L156" s="41">
        <f t="shared" si="13"/>
        <v>100</v>
      </c>
      <c r="M156" s="37">
        <f t="shared" si="9"/>
        <v>392760</v>
      </c>
    </row>
    <row r="157" spans="4:5" ht="15">
      <c r="D157" s="7"/>
      <c r="E157" s="7"/>
    </row>
    <row r="158" spans="1:13" ht="15">
      <c r="A158" s="93" t="s">
        <v>51</v>
      </c>
      <c r="B158" s="94"/>
      <c r="C158" s="95"/>
      <c r="D158" s="41">
        <v>0</v>
      </c>
      <c r="E158" s="41"/>
      <c r="F158" s="41"/>
      <c r="G158" s="41"/>
      <c r="H158" s="41"/>
      <c r="I158" s="41">
        <v>100</v>
      </c>
      <c r="J158" s="41"/>
      <c r="K158" s="41"/>
      <c r="L158" s="41"/>
      <c r="M158" s="37">
        <v>100</v>
      </c>
    </row>
    <row r="159" spans="4:13" ht="15">
      <c r="D159" s="53"/>
      <c r="F159" s="53"/>
      <c r="G159" s="53"/>
      <c r="K159" s="53"/>
      <c r="M159" s="54"/>
    </row>
    <row r="160" spans="1:13" ht="15">
      <c r="A160" s="93" t="s">
        <v>30</v>
      </c>
      <c r="B160" s="94"/>
      <c r="C160" s="95"/>
      <c r="D160" s="57">
        <f>D158+D156</f>
        <v>366740</v>
      </c>
      <c r="E160" s="45">
        <f aca="true" t="shared" si="14" ref="E160:J160">E158+E156</f>
        <v>0</v>
      </c>
      <c r="F160" s="57">
        <f t="shared" si="14"/>
        <v>3380</v>
      </c>
      <c r="G160" s="57">
        <f t="shared" si="14"/>
        <v>1800</v>
      </c>
      <c r="H160" s="45">
        <f t="shared" si="14"/>
        <v>0</v>
      </c>
      <c r="I160" s="45">
        <f t="shared" si="14"/>
        <v>8850</v>
      </c>
      <c r="J160" s="45">
        <f t="shared" si="14"/>
        <v>0</v>
      </c>
      <c r="K160" s="57">
        <f>K158+K156</f>
        <v>11990</v>
      </c>
      <c r="L160" s="45">
        <f>L158+L156</f>
        <v>100</v>
      </c>
      <c r="M160" s="58">
        <f>SUM(D160:L160)</f>
        <v>392860</v>
      </c>
    </row>
    <row r="161" spans="1:13" ht="15">
      <c r="A161" s="93" t="s">
        <v>45</v>
      </c>
      <c r="B161" s="94"/>
      <c r="C161" s="95" t="s">
        <v>43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37">
        <v>0</v>
      </c>
    </row>
    <row r="162" spans="1:13" ht="15">
      <c r="A162" s="93" t="s">
        <v>44</v>
      </c>
      <c r="B162" s="94"/>
      <c r="C162" s="95"/>
      <c r="D162" s="36">
        <f aca="true" t="shared" si="15" ref="D162:L162">D160+D161</f>
        <v>366740</v>
      </c>
      <c r="E162" s="36">
        <f t="shared" si="15"/>
        <v>0</v>
      </c>
      <c r="F162" s="36">
        <f t="shared" si="15"/>
        <v>3380</v>
      </c>
      <c r="G162" s="36">
        <f t="shared" si="15"/>
        <v>1800</v>
      </c>
      <c r="H162" s="36">
        <f t="shared" si="15"/>
        <v>0</v>
      </c>
      <c r="I162" s="36">
        <f t="shared" si="15"/>
        <v>8850</v>
      </c>
      <c r="J162" s="36">
        <f t="shared" si="15"/>
        <v>0</v>
      </c>
      <c r="K162" s="36">
        <f t="shared" si="15"/>
        <v>11990</v>
      </c>
      <c r="L162" s="36">
        <f t="shared" si="15"/>
        <v>100</v>
      </c>
      <c r="M162" s="37">
        <f>SUM(D162:L162)</f>
        <v>392860</v>
      </c>
    </row>
    <row r="164" spans="1:13" ht="15">
      <c r="A164" s="3"/>
      <c r="D164" s="99" t="s">
        <v>87</v>
      </c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ht="53.25">
      <c r="A165" s="97" t="s">
        <v>7</v>
      </c>
      <c r="B165" s="97"/>
      <c r="C165" s="25" t="s">
        <v>9</v>
      </c>
      <c r="D165" s="26" t="s">
        <v>25</v>
      </c>
      <c r="E165" s="26" t="s">
        <v>26</v>
      </c>
      <c r="F165" s="26" t="s">
        <v>24</v>
      </c>
      <c r="G165" s="26" t="s">
        <v>29</v>
      </c>
      <c r="H165" s="26" t="s">
        <v>28</v>
      </c>
      <c r="I165" s="26" t="s">
        <v>27</v>
      </c>
      <c r="J165" s="26" t="s">
        <v>57</v>
      </c>
      <c r="K165" s="26" t="s">
        <v>56</v>
      </c>
      <c r="L165" s="26" t="s">
        <v>4</v>
      </c>
      <c r="M165" s="2" t="s">
        <v>0</v>
      </c>
    </row>
    <row r="166" spans="1:14" ht="15">
      <c r="A166" s="22">
        <v>611</v>
      </c>
      <c r="B166" s="23"/>
      <c r="C166" s="22" t="s">
        <v>1</v>
      </c>
      <c r="D166" s="40">
        <v>188270</v>
      </c>
      <c r="E166" s="40"/>
      <c r="F166" s="40"/>
      <c r="G166" s="40"/>
      <c r="H166" s="40"/>
      <c r="I166" s="40"/>
      <c r="J166" s="40"/>
      <c r="K166" s="40"/>
      <c r="L166" s="40"/>
      <c r="M166" s="37">
        <f>SUM(D166:L166)</f>
        <v>188270</v>
      </c>
      <c r="N166" s="3"/>
    </row>
    <row r="167" spans="1:14" ht="15">
      <c r="A167" s="22">
        <v>612</v>
      </c>
      <c r="B167" s="23"/>
      <c r="C167" s="22" t="s">
        <v>31</v>
      </c>
      <c r="D167" s="40">
        <v>16730</v>
      </c>
      <c r="E167" s="40"/>
      <c r="F167" s="40"/>
      <c r="G167" s="40"/>
      <c r="H167" s="40"/>
      <c r="I167" s="40"/>
      <c r="J167" s="40"/>
      <c r="K167" s="40"/>
      <c r="L167" s="40"/>
      <c r="M167" s="37">
        <f aca="true" t="shared" si="16" ref="M167:M183">SUM(D167:L167)</f>
        <v>16730</v>
      </c>
      <c r="N167" s="3"/>
    </row>
    <row r="168" spans="1:13" ht="15">
      <c r="A168" s="22">
        <v>612</v>
      </c>
      <c r="B168" s="23"/>
      <c r="C168" s="22" t="s">
        <v>11</v>
      </c>
      <c r="D168" s="40">
        <v>28210</v>
      </c>
      <c r="E168" s="40"/>
      <c r="F168" s="40"/>
      <c r="G168" s="40"/>
      <c r="H168" s="40"/>
      <c r="I168" s="40"/>
      <c r="J168" s="40"/>
      <c r="K168" s="40"/>
      <c r="L168" s="40"/>
      <c r="M168" s="37">
        <f t="shared" si="16"/>
        <v>28210</v>
      </c>
    </row>
    <row r="169" spans="1:13" ht="15">
      <c r="A169" s="22">
        <v>614</v>
      </c>
      <c r="B169" s="23"/>
      <c r="C169" s="22" t="s">
        <v>2</v>
      </c>
      <c r="D169" s="40">
        <v>15000</v>
      </c>
      <c r="E169" s="40"/>
      <c r="F169" s="40">
        <v>2500</v>
      </c>
      <c r="G169" s="40"/>
      <c r="H169" s="40"/>
      <c r="I169" s="40"/>
      <c r="J169" s="40"/>
      <c r="K169" s="40"/>
      <c r="L169" s="40"/>
      <c r="M169" s="37">
        <f t="shared" si="16"/>
        <v>17500</v>
      </c>
    </row>
    <row r="170" spans="1:14" ht="15">
      <c r="A170" s="93" t="s">
        <v>10</v>
      </c>
      <c r="B170" s="94"/>
      <c r="C170" s="95"/>
      <c r="D170" s="36">
        <f aca="true" t="shared" si="17" ref="D170:L170">SUM(D166:D169)</f>
        <v>248210</v>
      </c>
      <c r="E170" s="36"/>
      <c r="F170" s="36">
        <f t="shared" si="17"/>
        <v>2500</v>
      </c>
      <c r="G170" s="36">
        <f t="shared" si="17"/>
        <v>0</v>
      </c>
      <c r="H170" s="36">
        <f t="shared" si="17"/>
        <v>0</v>
      </c>
      <c r="I170" s="36">
        <f t="shared" si="17"/>
        <v>0</v>
      </c>
      <c r="J170" s="36">
        <f t="shared" si="17"/>
        <v>0</v>
      </c>
      <c r="K170" s="36">
        <f t="shared" si="17"/>
        <v>0</v>
      </c>
      <c r="L170" s="36">
        <f t="shared" si="17"/>
        <v>0</v>
      </c>
      <c r="M170" s="37">
        <f t="shared" si="16"/>
        <v>250710</v>
      </c>
      <c r="N170" s="3"/>
    </row>
    <row r="171" spans="1:14" ht="15">
      <c r="A171" s="93" t="s">
        <v>12</v>
      </c>
      <c r="B171" s="94"/>
      <c r="C171" s="95"/>
      <c r="D171" s="41">
        <v>84639</v>
      </c>
      <c r="E171" s="41"/>
      <c r="F171" s="41">
        <v>880</v>
      </c>
      <c r="G171" s="41"/>
      <c r="H171" s="41"/>
      <c r="I171" s="41"/>
      <c r="J171" s="41"/>
      <c r="K171" s="41"/>
      <c r="L171" s="41"/>
      <c r="M171" s="37">
        <f t="shared" si="16"/>
        <v>85519</v>
      </c>
      <c r="N171" s="3"/>
    </row>
    <row r="172" spans="1:14" ht="15">
      <c r="A172" s="93" t="s">
        <v>20</v>
      </c>
      <c r="B172" s="94"/>
      <c r="C172" s="95"/>
      <c r="D172" s="41">
        <v>30</v>
      </c>
      <c r="E172" s="41"/>
      <c r="F172" s="41"/>
      <c r="G172" s="41"/>
      <c r="H172" s="41"/>
      <c r="I172" s="41"/>
      <c r="J172" s="41"/>
      <c r="K172" s="41"/>
      <c r="L172" s="41"/>
      <c r="M172" s="37">
        <f t="shared" si="16"/>
        <v>30</v>
      </c>
      <c r="N172" s="3"/>
    </row>
    <row r="173" spans="1:14" ht="15">
      <c r="A173" s="93" t="s">
        <v>15</v>
      </c>
      <c r="B173" s="94"/>
      <c r="C173" s="95"/>
      <c r="D173" s="41">
        <v>15110</v>
      </c>
      <c r="E173" s="41"/>
      <c r="F173" s="41"/>
      <c r="G173" s="41"/>
      <c r="H173" s="41"/>
      <c r="I173" s="41"/>
      <c r="J173" s="41"/>
      <c r="K173" s="41"/>
      <c r="L173" s="41"/>
      <c r="M173" s="37">
        <f t="shared" si="16"/>
        <v>15110</v>
      </c>
      <c r="N173" s="3"/>
    </row>
    <row r="174" spans="1:14" ht="15">
      <c r="A174" s="93" t="s">
        <v>16</v>
      </c>
      <c r="B174" s="94"/>
      <c r="C174" s="95"/>
      <c r="D174" s="41">
        <v>5181</v>
      </c>
      <c r="E174" s="41">
        <v>2544</v>
      </c>
      <c r="F174" s="41"/>
      <c r="G174" s="41"/>
      <c r="H174" s="41"/>
      <c r="I174" s="41"/>
      <c r="J174" s="41"/>
      <c r="K174" s="41">
        <v>4250</v>
      </c>
      <c r="L174" s="41">
        <v>194</v>
      </c>
      <c r="M174" s="37">
        <f t="shared" si="16"/>
        <v>12169</v>
      </c>
      <c r="N174" s="3"/>
    </row>
    <row r="175" spans="1:14" ht="15">
      <c r="A175" s="93" t="s">
        <v>17</v>
      </c>
      <c r="B175" s="94"/>
      <c r="C175" s="95"/>
      <c r="D175" s="41">
        <v>6000</v>
      </c>
      <c r="E175" s="41"/>
      <c r="F175" s="41"/>
      <c r="G175" s="41"/>
      <c r="H175" s="41"/>
      <c r="I175" s="41"/>
      <c r="J175" s="41"/>
      <c r="K175" s="41">
        <v>3500</v>
      </c>
      <c r="L175" s="41"/>
      <c r="M175" s="37">
        <f t="shared" si="16"/>
        <v>9500</v>
      </c>
      <c r="N175" s="3"/>
    </row>
    <row r="176" spans="1:13" ht="15">
      <c r="A176" s="22">
        <v>637</v>
      </c>
      <c r="B176" s="23" t="s">
        <v>46</v>
      </c>
      <c r="C176" s="24" t="s">
        <v>47</v>
      </c>
      <c r="D176" s="40">
        <v>2200</v>
      </c>
      <c r="E176" s="40"/>
      <c r="F176" s="40"/>
      <c r="G176" s="40"/>
      <c r="H176" s="40"/>
      <c r="I176" s="40"/>
      <c r="J176" s="40"/>
      <c r="K176" s="40">
        <v>4240</v>
      </c>
      <c r="L176" s="40"/>
      <c r="M176" s="37">
        <f t="shared" si="16"/>
        <v>6440</v>
      </c>
    </row>
    <row r="177" spans="1:13" ht="15">
      <c r="A177" s="22">
        <v>637</v>
      </c>
      <c r="B177" s="23">
        <v>15</v>
      </c>
      <c r="C177" s="24" t="s">
        <v>22</v>
      </c>
      <c r="D177" s="40">
        <v>1300</v>
      </c>
      <c r="E177" s="40"/>
      <c r="F177" s="40"/>
      <c r="G177" s="40"/>
      <c r="H177" s="40"/>
      <c r="I177" s="40"/>
      <c r="J177" s="40"/>
      <c r="K177" s="40"/>
      <c r="L177" s="40"/>
      <c r="M177" s="37">
        <f t="shared" si="16"/>
        <v>1300</v>
      </c>
    </row>
    <row r="178" spans="1:13" ht="15">
      <c r="A178" s="22">
        <v>637</v>
      </c>
      <c r="B178" s="23">
        <v>16</v>
      </c>
      <c r="C178" s="24" t="s">
        <v>21</v>
      </c>
      <c r="D178" s="40">
        <v>2850</v>
      </c>
      <c r="E178" s="40"/>
      <c r="F178" s="40"/>
      <c r="G178" s="40"/>
      <c r="H178" s="40"/>
      <c r="I178" s="40"/>
      <c r="J178" s="40"/>
      <c r="K178" s="40"/>
      <c r="L178" s="40"/>
      <c r="M178" s="37">
        <f t="shared" si="16"/>
        <v>2850</v>
      </c>
    </row>
    <row r="179" spans="1:13" ht="15">
      <c r="A179" s="22">
        <v>637</v>
      </c>
      <c r="B179" s="23">
        <v>27</v>
      </c>
      <c r="C179" s="24" t="s">
        <v>32</v>
      </c>
      <c r="D179" s="40">
        <v>0</v>
      </c>
      <c r="E179" s="40"/>
      <c r="F179" s="40"/>
      <c r="G179" s="40"/>
      <c r="H179" s="40"/>
      <c r="I179" s="40">
        <v>8750</v>
      </c>
      <c r="J179" s="40"/>
      <c r="K179" s="40"/>
      <c r="L179" s="40"/>
      <c r="M179" s="37">
        <f t="shared" si="16"/>
        <v>8750</v>
      </c>
    </row>
    <row r="180" spans="1:14" ht="15">
      <c r="A180" s="96" t="s">
        <v>18</v>
      </c>
      <c r="B180" s="96"/>
      <c r="C180" s="96"/>
      <c r="D180" s="56">
        <f aca="true" t="shared" si="18" ref="D180:L180">SUM(D176:D179)</f>
        <v>6350</v>
      </c>
      <c r="E180" s="56">
        <f t="shared" si="18"/>
        <v>0</v>
      </c>
      <c r="F180" s="56">
        <f t="shared" si="18"/>
        <v>0</v>
      </c>
      <c r="G180" s="56">
        <f t="shared" si="18"/>
        <v>0</v>
      </c>
      <c r="H180" s="56">
        <f t="shared" si="18"/>
        <v>0</v>
      </c>
      <c r="I180" s="56">
        <f t="shared" si="18"/>
        <v>8750</v>
      </c>
      <c r="J180" s="56">
        <f t="shared" si="18"/>
        <v>0</v>
      </c>
      <c r="K180" s="56">
        <f t="shared" si="18"/>
        <v>4240</v>
      </c>
      <c r="L180" s="40">
        <f t="shared" si="18"/>
        <v>0</v>
      </c>
      <c r="M180" s="37">
        <f t="shared" si="16"/>
        <v>19340</v>
      </c>
      <c r="N180" s="3"/>
    </row>
    <row r="181" spans="1:14" ht="15">
      <c r="A181" s="96" t="s">
        <v>13</v>
      </c>
      <c r="B181" s="96"/>
      <c r="C181" s="96"/>
      <c r="D181" s="36">
        <f aca="true" t="shared" si="19" ref="D181:K181">D172+D173+D174+D175+D180</f>
        <v>32671</v>
      </c>
      <c r="E181" s="36">
        <f t="shared" si="19"/>
        <v>2544</v>
      </c>
      <c r="F181" s="36">
        <f t="shared" si="19"/>
        <v>0</v>
      </c>
      <c r="G181" s="36">
        <f t="shared" si="19"/>
        <v>0</v>
      </c>
      <c r="H181" s="36">
        <f t="shared" si="19"/>
        <v>0</v>
      </c>
      <c r="I181" s="36">
        <f t="shared" si="19"/>
        <v>8750</v>
      </c>
      <c r="J181" s="36">
        <f t="shared" si="19"/>
        <v>0</v>
      </c>
      <c r="K181" s="36">
        <f t="shared" si="19"/>
        <v>11990</v>
      </c>
      <c r="L181" s="36">
        <v>194</v>
      </c>
      <c r="M181" s="37">
        <f t="shared" si="16"/>
        <v>56149</v>
      </c>
      <c r="N181" s="3"/>
    </row>
    <row r="182" spans="1:14" ht="15">
      <c r="A182" s="96" t="s">
        <v>14</v>
      </c>
      <c r="B182" s="96"/>
      <c r="C182" s="96"/>
      <c r="D182" s="41">
        <v>5050</v>
      </c>
      <c r="E182" s="41"/>
      <c r="F182" s="41"/>
      <c r="G182" s="41">
        <v>1800</v>
      </c>
      <c r="H182" s="41">
        <v>65</v>
      </c>
      <c r="I182" s="41"/>
      <c r="J182" s="41"/>
      <c r="K182" s="41"/>
      <c r="L182" s="41"/>
      <c r="M182" s="37">
        <f t="shared" si="16"/>
        <v>6915</v>
      </c>
      <c r="N182" s="3"/>
    </row>
    <row r="183" spans="1:14" ht="15">
      <c r="A183" s="96" t="s">
        <v>19</v>
      </c>
      <c r="B183" s="96"/>
      <c r="C183" s="96"/>
      <c r="D183" s="41">
        <f aca="true" t="shared" si="20" ref="D183:L183">D170+D171+D181+D182</f>
        <v>370570</v>
      </c>
      <c r="E183" s="41">
        <f t="shared" si="20"/>
        <v>2544</v>
      </c>
      <c r="F183" s="41">
        <f t="shared" si="20"/>
        <v>3380</v>
      </c>
      <c r="G183" s="41">
        <f t="shared" si="20"/>
        <v>1800</v>
      </c>
      <c r="H183" s="41">
        <f t="shared" si="20"/>
        <v>65</v>
      </c>
      <c r="I183" s="41">
        <f t="shared" si="20"/>
        <v>8750</v>
      </c>
      <c r="J183" s="41">
        <f t="shared" si="20"/>
        <v>0</v>
      </c>
      <c r="K183" s="41">
        <f t="shared" si="20"/>
        <v>11990</v>
      </c>
      <c r="L183" s="41">
        <f t="shared" si="20"/>
        <v>194</v>
      </c>
      <c r="M183" s="37">
        <f t="shared" si="16"/>
        <v>399293</v>
      </c>
      <c r="N183" s="3"/>
    </row>
    <row r="184" spans="1:5" ht="15">
      <c r="A184" s="45"/>
      <c r="B184" s="45"/>
      <c r="C184" s="69"/>
      <c r="D184" s="7"/>
      <c r="E184" s="7"/>
    </row>
    <row r="185" spans="1:14" ht="15">
      <c r="A185" s="96" t="s">
        <v>51</v>
      </c>
      <c r="B185" s="96"/>
      <c r="C185" s="96"/>
      <c r="D185" s="41">
        <v>0</v>
      </c>
      <c r="E185" s="41"/>
      <c r="F185" s="41"/>
      <c r="G185" s="41"/>
      <c r="H185" s="41"/>
      <c r="I185" s="41">
        <v>100</v>
      </c>
      <c r="J185" s="41"/>
      <c r="K185" s="41"/>
      <c r="L185" s="41"/>
      <c r="M185" s="37">
        <v>100</v>
      </c>
      <c r="N185" s="3"/>
    </row>
    <row r="186" spans="1:13" ht="15">
      <c r="A186" s="45"/>
      <c r="B186" s="45"/>
      <c r="C186" s="69"/>
      <c r="D186" s="53"/>
      <c r="F186" s="53"/>
      <c r="G186" s="53"/>
      <c r="K186" s="53"/>
      <c r="M186" s="54"/>
    </row>
    <row r="187" spans="1:14" ht="15">
      <c r="A187" s="96" t="s">
        <v>30</v>
      </c>
      <c r="B187" s="96"/>
      <c r="C187" s="96"/>
      <c r="D187" s="57">
        <f>D185+D183</f>
        <v>370570</v>
      </c>
      <c r="E187" s="45">
        <f aca="true" t="shared" si="21" ref="E187:J187">E185+E183</f>
        <v>2544</v>
      </c>
      <c r="F187" s="57">
        <f t="shared" si="21"/>
        <v>3380</v>
      </c>
      <c r="G187" s="57">
        <f t="shared" si="21"/>
        <v>1800</v>
      </c>
      <c r="H187" s="45">
        <f t="shared" si="21"/>
        <v>65</v>
      </c>
      <c r="I187" s="45">
        <f t="shared" si="21"/>
        <v>8850</v>
      </c>
      <c r="J187" s="45">
        <f t="shared" si="21"/>
        <v>0</v>
      </c>
      <c r="K187" s="57">
        <f>K185+K183</f>
        <v>11990</v>
      </c>
      <c r="L187" s="45">
        <f>L185+L183</f>
        <v>194</v>
      </c>
      <c r="M187" s="58">
        <f>SUM(D187:L187)</f>
        <v>399393</v>
      </c>
      <c r="N187" s="3"/>
    </row>
    <row r="188" spans="1:14" ht="15">
      <c r="A188" s="96" t="s">
        <v>45</v>
      </c>
      <c r="B188" s="96"/>
      <c r="C188" s="96" t="s">
        <v>43</v>
      </c>
      <c r="D188" s="41"/>
      <c r="E188" s="41"/>
      <c r="F188" s="41"/>
      <c r="G188" s="41"/>
      <c r="H188" s="41"/>
      <c r="I188" s="41"/>
      <c r="J188" s="41"/>
      <c r="K188" s="41"/>
      <c r="L188" s="41"/>
      <c r="M188" s="37">
        <v>0</v>
      </c>
      <c r="N188" s="3"/>
    </row>
    <row r="189" spans="1:14" ht="15">
      <c r="A189" s="93" t="s">
        <v>44</v>
      </c>
      <c r="B189" s="94"/>
      <c r="C189" s="95"/>
      <c r="D189" s="36">
        <f aca="true" t="shared" si="22" ref="D189:L189">D187+D188</f>
        <v>370570</v>
      </c>
      <c r="E189" s="36">
        <f t="shared" si="22"/>
        <v>2544</v>
      </c>
      <c r="F189" s="36">
        <f t="shared" si="22"/>
        <v>3380</v>
      </c>
      <c r="G189" s="36">
        <f t="shared" si="22"/>
        <v>1800</v>
      </c>
      <c r="H189" s="36">
        <f t="shared" si="22"/>
        <v>65</v>
      </c>
      <c r="I189" s="36">
        <f t="shared" si="22"/>
        <v>8850</v>
      </c>
      <c r="J189" s="36">
        <f t="shared" si="22"/>
        <v>0</v>
      </c>
      <c r="K189" s="36">
        <f t="shared" si="22"/>
        <v>11990</v>
      </c>
      <c r="L189" s="36">
        <f t="shared" si="22"/>
        <v>194</v>
      </c>
      <c r="M189" s="37">
        <f>SUM(D189:L189)</f>
        <v>399393</v>
      </c>
      <c r="N189" s="3"/>
    </row>
    <row r="194" spans="3:5" ht="15">
      <c r="C194" s="3"/>
      <c r="D194" s="3"/>
      <c r="E194" s="55"/>
    </row>
    <row r="195" ht="15">
      <c r="C195" s="4"/>
    </row>
    <row r="196" ht="15">
      <c r="C196" s="63"/>
    </row>
    <row r="197" ht="15">
      <c r="C197" s="4"/>
    </row>
    <row r="198" ht="15">
      <c r="C198" s="4"/>
    </row>
    <row r="199" spans="3:4" ht="15">
      <c r="C199" s="3"/>
      <c r="D199" s="3"/>
    </row>
    <row r="200" ht="15">
      <c r="C200" s="4"/>
    </row>
  </sheetData>
  <sheetProtection password="DCBE" sheet="1" objects="1" scenarios="1" selectLockedCells="1" selectUnlockedCells="1"/>
  <mergeCells count="113">
    <mergeCell ref="A77:C77"/>
    <mergeCell ref="A90:C90"/>
    <mergeCell ref="D2:M2"/>
    <mergeCell ref="A10:C10"/>
    <mergeCell ref="A11:C11"/>
    <mergeCell ref="A12:C12"/>
    <mergeCell ref="A3:B3"/>
    <mergeCell ref="A8:C8"/>
    <mergeCell ref="A9:C9"/>
    <mergeCell ref="A66:C66"/>
    <mergeCell ref="A74:C74"/>
    <mergeCell ref="A75:C75"/>
    <mergeCell ref="A37:C37"/>
    <mergeCell ref="A48:C48"/>
    <mergeCell ref="A39:C39"/>
    <mergeCell ref="A50:C50"/>
    <mergeCell ref="A53:C53"/>
    <mergeCell ref="A46:C46"/>
    <mergeCell ref="A47:C47"/>
    <mergeCell ref="A40:C40"/>
    <mergeCell ref="A13:C13"/>
    <mergeCell ref="A26:C26"/>
    <mergeCell ref="A27:C27"/>
    <mergeCell ref="A18:C18"/>
    <mergeCell ref="A20:C20"/>
    <mergeCell ref="A21:C21"/>
    <mergeCell ref="A23:C23"/>
    <mergeCell ref="A28:M28"/>
    <mergeCell ref="A25:C25"/>
    <mergeCell ref="A19:C19"/>
    <mergeCell ref="A54:C54"/>
    <mergeCell ref="D29:M29"/>
    <mergeCell ref="A30:B30"/>
    <mergeCell ref="A36:C36"/>
    <mergeCell ref="A38:C38"/>
    <mergeCell ref="A35:C35"/>
    <mergeCell ref="A52:C52"/>
    <mergeCell ref="A45:C45"/>
    <mergeCell ref="D56:M56"/>
    <mergeCell ref="A57:B57"/>
    <mergeCell ref="A64:C64"/>
    <mergeCell ref="A62:C62"/>
    <mergeCell ref="A63:C63"/>
    <mergeCell ref="D110:M110"/>
    <mergeCell ref="A72:C72"/>
    <mergeCell ref="A65:C65"/>
    <mergeCell ref="A67:C67"/>
    <mergeCell ref="A73:C73"/>
    <mergeCell ref="D83:M83"/>
    <mergeCell ref="A84:B84"/>
    <mergeCell ref="A89:C89"/>
    <mergeCell ref="A91:C91"/>
    <mergeCell ref="A101:C101"/>
    <mergeCell ref="A111:B111"/>
    <mergeCell ref="A116:C116"/>
    <mergeCell ref="A79:C79"/>
    <mergeCell ref="A81:C81"/>
    <mergeCell ref="A80:C80"/>
    <mergeCell ref="A107:C107"/>
    <mergeCell ref="A100:C100"/>
    <mergeCell ref="A92:C92"/>
    <mergeCell ref="A94:C94"/>
    <mergeCell ref="A93:C93"/>
    <mergeCell ref="A121:C121"/>
    <mergeCell ref="A126:C126"/>
    <mergeCell ref="A99:C99"/>
    <mergeCell ref="A102:C102"/>
    <mergeCell ref="A104:C104"/>
    <mergeCell ref="A106:C106"/>
    <mergeCell ref="A108:C108"/>
    <mergeCell ref="A117:C117"/>
    <mergeCell ref="A118:C118"/>
    <mergeCell ref="A119:C119"/>
    <mergeCell ref="A120:C120"/>
    <mergeCell ref="A144:C144"/>
    <mergeCell ref="A145:C145"/>
    <mergeCell ref="A127:C127"/>
    <mergeCell ref="A128:C128"/>
    <mergeCell ref="A129:C129"/>
    <mergeCell ref="A131:C131"/>
    <mergeCell ref="A133:C133"/>
    <mergeCell ref="A134:C134"/>
    <mergeCell ref="A135:C135"/>
    <mergeCell ref="D137:M137"/>
    <mergeCell ref="A138:B138"/>
    <mergeCell ref="A143:C143"/>
    <mergeCell ref="D164:M164"/>
    <mergeCell ref="A146:C146"/>
    <mergeCell ref="A147:C147"/>
    <mergeCell ref="A148:C148"/>
    <mergeCell ref="A153:C153"/>
    <mergeCell ref="A154:C154"/>
    <mergeCell ref="A155:C155"/>
    <mergeCell ref="A173:C173"/>
    <mergeCell ref="A174:C174"/>
    <mergeCell ref="A156:C156"/>
    <mergeCell ref="A158:C158"/>
    <mergeCell ref="A160:C160"/>
    <mergeCell ref="A161:C161"/>
    <mergeCell ref="A162:C162"/>
    <mergeCell ref="A165:B165"/>
    <mergeCell ref="A170:C170"/>
    <mergeCell ref="A171:C171"/>
    <mergeCell ref="A172:C172"/>
    <mergeCell ref="A187:C187"/>
    <mergeCell ref="A188:C188"/>
    <mergeCell ref="A189:C189"/>
    <mergeCell ref="A175:C175"/>
    <mergeCell ref="A180:C180"/>
    <mergeCell ref="A181:C181"/>
    <mergeCell ref="A182:C182"/>
    <mergeCell ref="A183:C183"/>
    <mergeCell ref="A185:C18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scale="53" r:id="rId1"/>
  <headerFooter alignWithMargins="0">
    <oddFooter>&amp;R&amp;F/&amp;A</oddFooter>
  </headerFooter>
  <rowBreaks count="2" manualBreakCount="2">
    <brk id="81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1"/>
  <sheetViews>
    <sheetView showGridLines="0" zoomScalePageLayoutView="0" workbookViewId="0" topLeftCell="A1">
      <pane ySplit="1" topLeftCell="A182" activePane="bottomLeft" state="frozen"/>
      <selection pane="topLeft" activeCell="A1" sqref="A1"/>
      <selection pane="bottomLeft" activeCell="H184" sqref="H184"/>
    </sheetView>
  </sheetViews>
  <sheetFormatPr defaultColWidth="8.88671875" defaultRowHeight="15"/>
  <cols>
    <col min="1" max="1" width="6.3359375" style="4" customWidth="1"/>
    <col min="2" max="2" width="3.21484375" style="4" bestFit="1" customWidth="1"/>
    <col min="3" max="3" width="15.77734375" style="6" bestFit="1" customWidth="1"/>
    <col min="4" max="4" width="11.21484375" style="4" customWidth="1"/>
    <col min="5" max="5" width="11.77734375" style="4" customWidth="1"/>
    <col min="6" max="6" width="11.88671875" style="4" customWidth="1"/>
    <col min="7" max="7" width="11.99609375" style="4" customWidth="1"/>
    <col min="8" max="8" width="11.77734375" style="4" customWidth="1"/>
    <col min="9" max="9" width="11.5546875" style="4" customWidth="1"/>
    <col min="10" max="10" width="10.21484375" style="4" customWidth="1"/>
    <col min="11" max="11" width="13.3359375" style="4" customWidth="1"/>
    <col min="12" max="12" width="10.4453125" style="4" customWidth="1"/>
    <col min="13" max="13" width="12.10546875" style="34" customWidth="1"/>
    <col min="14" max="16384" width="8.88671875" style="4" customWidth="1"/>
  </cols>
  <sheetData>
    <row r="1" spans="1:4" ht="15">
      <c r="A1" s="3" t="s">
        <v>23</v>
      </c>
      <c r="C1" s="6" t="s">
        <v>90</v>
      </c>
      <c r="D1" s="4" t="s">
        <v>92</v>
      </c>
    </row>
    <row r="2" spans="1:13" ht="15">
      <c r="A2" s="3"/>
      <c r="D2" s="98" t="s">
        <v>65</v>
      </c>
      <c r="E2" s="98"/>
      <c r="F2" s="98"/>
      <c r="G2" s="98"/>
      <c r="H2" s="98"/>
      <c r="I2" s="98"/>
      <c r="J2" s="98"/>
      <c r="K2" s="98"/>
      <c r="L2" s="98"/>
      <c r="M2" s="98"/>
    </row>
    <row r="3" spans="1:13" s="1" customFormat="1" ht="53.25">
      <c r="A3" s="97" t="s">
        <v>7</v>
      </c>
      <c r="B3" s="97"/>
      <c r="C3" s="25" t="s">
        <v>9</v>
      </c>
      <c r="D3" s="26" t="s">
        <v>25</v>
      </c>
      <c r="E3" s="26" t="s">
        <v>26</v>
      </c>
      <c r="F3" s="26" t="s">
        <v>24</v>
      </c>
      <c r="G3" s="26" t="s">
        <v>29</v>
      </c>
      <c r="H3" s="26" t="s">
        <v>28</v>
      </c>
      <c r="I3" s="26" t="s">
        <v>27</v>
      </c>
      <c r="J3" s="26" t="s">
        <v>61</v>
      </c>
      <c r="K3" s="26" t="s">
        <v>59</v>
      </c>
      <c r="L3" s="26" t="s">
        <v>4</v>
      </c>
      <c r="M3" s="2" t="s">
        <v>0</v>
      </c>
    </row>
    <row r="4" spans="1:13" s="3" customFormat="1" ht="15">
      <c r="A4" s="22">
        <v>611</v>
      </c>
      <c r="B4" s="23"/>
      <c r="C4" s="22" t="s">
        <v>1</v>
      </c>
      <c r="D4" s="40">
        <v>85850</v>
      </c>
      <c r="E4" s="40"/>
      <c r="F4" s="40"/>
      <c r="G4" s="40"/>
      <c r="H4" s="40"/>
      <c r="I4" s="40"/>
      <c r="J4" s="40"/>
      <c r="K4" s="40"/>
      <c r="L4" s="40"/>
      <c r="M4" s="37">
        <f>SUM(D4:L4)</f>
        <v>85850</v>
      </c>
    </row>
    <row r="5" spans="1:13" s="3" customFormat="1" ht="15">
      <c r="A5" s="22">
        <v>612</v>
      </c>
      <c r="B5" s="23"/>
      <c r="C5" s="22" t="s">
        <v>31</v>
      </c>
      <c r="D5" s="40">
        <v>13260</v>
      </c>
      <c r="E5" s="40"/>
      <c r="F5" s="40"/>
      <c r="G5" s="40"/>
      <c r="H5" s="40"/>
      <c r="I5" s="40"/>
      <c r="J5" s="40"/>
      <c r="K5" s="40"/>
      <c r="L5" s="40"/>
      <c r="M5" s="37">
        <f aca="true" t="shared" si="0" ref="M5:M21">SUM(D5:L5)</f>
        <v>13260</v>
      </c>
    </row>
    <row r="6" spans="1:13" ht="15">
      <c r="A6" s="22">
        <v>612</v>
      </c>
      <c r="B6" s="23"/>
      <c r="C6" s="22" t="s">
        <v>11</v>
      </c>
      <c r="D6" s="40">
        <v>13940</v>
      </c>
      <c r="E6" s="40"/>
      <c r="F6" s="40"/>
      <c r="G6" s="40"/>
      <c r="H6" s="40"/>
      <c r="I6" s="40"/>
      <c r="J6" s="40"/>
      <c r="K6" s="40"/>
      <c r="L6" s="40"/>
      <c r="M6" s="37">
        <f t="shared" si="0"/>
        <v>13940</v>
      </c>
    </row>
    <row r="7" spans="1:13" ht="15">
      <c r="A7" s="22">
        <v>614</v>
      </c>
      <c r="B7" s="23"/>
      <c r="C7" s="22" t="s">
        <v>2</v>
      </c>
      <c r="D7" s="40">
        <v>5300</v>
      </c>
      <c r="E7" s="40"/>
      <c r="F7" s="40">
        <v>1435</v>
      </c>
      <c r="G7" s="40"/>
      <c r="H7" s="40"/>
      <c r="I7" s="40"/>
      <c r="J7" s="40"/>
      <c r="K7" s="40"/>
      <c r="L7" s="40"/>
      <c r="M7" s="37">
        <f t="shared" si="0"/>
        <v>6735</v>
      </c>
    </row>
    <row r="8" spans="1:13" s="3" customFormat="1" ht="15">
      <c r="A8" s="93" t="s">
        <v>10</v>
      </c>
      <c r="B8" s="94"/>
      <c r="C8" s="95"/>
      <c r="D8" s="36">
        <f>SUM(D4:D7)</f>
        <v>118350</v>
      </c>
      <c r="E8" s="36">
        <f aca="true" t="shared" si="1" ref="E8:L8">SUM(E4:E7)</f>
        <v>0</v>
      </c>
      <c r="F8" s="36">
        <f t="shared" si="1"/>
        <v>1435</v>
      </c>
      <c r="G8" s="36">
        <f t="shared" si="1"/>
        <v>0</v>
      </c>
      <c r="H8" s="36">
        <f t="shared" si="1"/>
        <v>0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7">
        <f t="shared" si="0"/>
        <v>119785</v>
      </c>
    </row>
    <row r="9" spans="1:13" s="3" customFormat="1" ht="15">
      <c r="A9" s="93" t="s">
        <v>12</v>
      </c>
      <c r="B9" s="94"/>
      <c r="C9" s="95"/>
      <c r="D9" s="41">
        <v>42418</v>
      </c>
      <c r="E9" s="41"/>
      <c r="F9" s="41">
        <v>505</v>
      </c>
      <c r="G9" s="41"/>
      <c r="H9" s="41"/>
      <c r="I9" s="41"/>
      <c r="J9" s="41"/>
      <c r="K9" s="41"/>
      <c r="L9" s="41"/>
      <c r="M9" s="37">
        <f t="shared" si="0"/>
        <v>42923</v>
      </c>
    </row>
    <row r="10" spans="1:13" s="3" customFormat="1" ht="15">
      <c r="A10" s="93" t="s">
        <v>20</v>
      </c>
      <c r="B10" s="94"/>
      <c r="C10" s="95"/>
      <c r="D10" s="41">
        <v>15</v>
      </c>
      <c r="E10" s="41"/>
      <c r="F10" s="41"/>
      <c r="G10" s="41"/>
      <c r="H10" s="41"/>
      <c r="I10" s="41"/>
      <c r="J10" s="41"/>
      <c r="K10" s="41"/>
      <c r="L10" s="41"/>
      <c r="M10" s="37">
        <f t="shared" si="0"/>
        <v>15</v>
      </c>
    </row>
    <row r="11" spans="1:13" s="3" customFormat="1" ht="15">
      <c r="A11" s="93" t="s">
        <v>15</v>
      </c>
      <c r="B11" s="94"/>
      <c r="C11" s="95"/>
      <c r="D11" s="41">
        <v>7500</v>
      </c>
      <c r="E11" s="41"/>
      <c r="F11" s="41"/>
      <c r="G11" s="41"/>
      <c r="H11" s="41"/>
      <c r="I11" s="41"/>
      <c r="J11" s="41"/>
      <c r="K11" s="41"/>
      <c r="L11" s="41"/>
      <c r="M11" s="37">
        <f t="shared" si="0"/>
        <v>7500</v>
      </c>
    </row>
    <row r="12" spans="1:13" s="3" customFormat="1" ht="15">
      <c r="A12" s="93" t="s">
        <v>16</v>
      </c>
      <c r="B12" s="94"/>
      <c r="C12" s="95"/>
      <c r="D12" s="41">
        <v>3250</v>
      </c>
      <c r="E12" s="41"/>
      <c r="F12" s="41"/>
      <c r="G12" s="41"/>
      <c r="H12" s="41"/>
      <c r="I12" s="41"/>
      <c r="J12" s="41"/>
      <c r="K12" s="41"/>
      <c r="L12" s="41">
        <v>50</v>
      </c>
      <c r="M12" s="37">
        <f t="shared" si="0"/>
        <v>3300</v>
      </c>
    </row>
    <row r="13" spans="1:13" s="3" customFormat="1" ht="15">
      <c r="A13" s="93" t="s">
        <v>17</v>
      </c>
      <c r="B13" s="94"/>
      <c r="C13" s="95"/>
      <c r="D13" s="41">
        <v>3000</v>
      </c>
      <c r="E13" s="41"/>
      <c r="F13" s="41"/>
      <c r="G13" s="41"/>
      <c r="H13" s="41"/>
      <c r="I13" s="41"/>
      <c r="J13" s="41"/>
      <c r="K13" s="41"/>
      <c r="L13" s="41"/>
      <c r="M13" s="37">
        <f t="shared" si="0"/>
        <v>3000</v>
      </c>
    </row>
    <row r="14" spans="1:13" ht="15">
      <c r="A14" s="22">
        <v>637</v>
      </c>
      <c r="B14" s="23" t="s">
        <v>46</v>
      </c>
      <c r="C14" s="24" t="s">
        <v>47</v>
      </c>
      <c r="D14" s="40">
        <v>1050</v>
      </c>
      <c r="E14" s="40"/>
      <c r="F14" s="40"/>
      <c r="G14" s="40"/>
      <c r="H14" s="40"/>
      <c r="I14" s="40"/>
      <c r="J14" s="40"/>
      <c r="K14" s="40">
        <v>2120</v>
      </c>
      <c r="L14" s="40"/>
      <c r="M14" s="37">
        <f t="shared" si="0"/>
        <v>3170</v>
      </c>
    </row>
    <row r="15" spans="1:13" ht="15">
      <c r="A15" s="22">
        <v>637</v>
      </c>
      <c r="B15" s="23">
        <v>15</v>
      </c>
      <c r="C15" s="24" t="s">
        <v>22</v>
      </c>
      <c r="D15" s="40">
        <v>600</v>
      </c>
      <c r="E15" s="40"/>
      <c r="F15" s="40"/>
      <c r="G15" s="40"/>
      <c r="H15" s="40"/>
      <c r="I15" s="40"/>
      <c r="J15" s="40"/>
      <c r="K15" s="40"/>
      <c r="L15" s="40"/>
      <c r="M15" s="37">
        <f t="shared" si="0"/>
        <v>600</v>
      </c>
    </row>
    <row r="16" spans="1:13" ht="15">
      <c r="A16" s="22">
        <v>637</v>
      </c>
      <c r="B16" s="23">
        <v>16</v>
      </c>
      <c r="C16" s="24" t="s">
        <v>21</v>
      </c>
      <c r="D16" s="40">
        <v>1840</v>
      </c>
      <c r="E16" s="40"/>
      <c r="F16" s="40"/>
      <c r="G16" s="40"/>
      <c r="H16" s="40"/>
      <c r="I16" s="40"/>
      <c r="J16" s="40"/>
      <c r="K16" s="40"/>
      <c r="L16" s="40"/>
      <c r="M16" s="37">
        <f t="shared" si="0"/>
        <v>1840</v>
      </c>
    </row>
    <row r="17" spans="1:13" ht="15">
      <c r="A17" s="22">
        <v>637</v>
      </c>
      <c r="B17" s="23">
        <v>7</v>
      </c>
      <c r="C17" s="24" t="s">
        <v>77</v>
      </c>
      <c r="D17" s="40">
        <v>0</v>
      </c>
      <c r="E17" s="40"/>
      <c r="F17" s="40"/>
      <c r="G17" s="40"/>
      <c r="H17" s="40"/>
      <c r="I17" s="40"/>
      <c r="J17" s="40"/>
      <c r="K17" s="40"/>
      <c r="L17" s="40"/>
      <c r="M17" s="37">
        <f t="shared" si="0"/>
        <v>0</v>
      </c>
    </row>
    <row r="18" spans="1:13" s="3" customFormat="1" ht="15">
      <c r="A18" s="93" t="s">
        <v>18</v>
      </c>
      <c r="B18" s="94"/>
      <c r="C18" s="95"/>
      <c r="D18" s="36">
        <f aca="true" t="shared" si="2" ref="D18:L18">SUM(D14:D17)</f>
        <v>3490</v>
      </c>
      <c r="E18" s="36">
        <f t="shared" si="2"/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/>
      <c r="J18" s="36">
        <f t="shared" si="2"/>
        <v>0</v>
      </c>
      <c r="K18" s="36">
        <f t="shared" si="2"/>
        <v>2120</v>
      </c>
      <c r="L18" s="36">
        <f t="shared" si="2"/>
        <v>0</v>
      </c>
      <c r="M18" s="37">
        <f t="shared" si="0"/>
        <v>5610</v>
      </c>
    </row>
    <row r="19" spans="1:13" s="3" customFormat="1" ht="15">
      <c r="A19" s="93" t="s">
        <v>13</v>
      </c>
      <c r="B19" s="94"/>
      <c r="C19" s="95"/>
      <c r="D19" s="36">
        <f aca="true" t="shared" si="3" ref="D19:K19">D10+D11+D12+D13+D18</f>
        <v>17255</v>
      </c>
      <c r="E19" s="36">
        <f t="shared" si="3"/>
        <v>0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/>
      <c r="J19" s="36">
        <f t="shared" si="3"/>
        <v>0</v>
      </c>
      <c r="K19" s="36">
        <f t="shared" si="3"/>
        <v>2120</v>
      </c>
      <c r="L19" s="36">
        <v>50</v>
      </c>
      <c r="M19" s="37">
        <f t="shared" si="0"/>
        <v>19425</v>
      </c>
    </row>
    <row r="20" spans="1:13" s="3" customFormat="1" ht="15">
      <c r="A20" s="93" t="s">
        <v>14</v>
      </c>
      <c r="B20" s="94"/>
      <c r="C20" s="95"/>
      <c r="D20" s="41"/>
      <c r="E20" s="41"/>
      <c r="F20" s="41"/>
      <c r="G20" s="41">
        <v>900</v>
      </c>
      <c r="H20" s="41"/>
      <c r="I20" s="41"/>
      <c r="J20" s="41"/>
      <c r="K20" s="41"/>
      <c r="L20" s="41"/>
      <c r="M20" s="37">
        <f t="shared" si="0"/>
        <v>900</v>
      </c>
    </row>
    <row r="21" spans="1:13" s="3" customFormat="1" ht="15">
      <c r="A21" s="93" t="s">
        <v>19</v>
      </c>
      <c r="B21" s="94"/>
      <c r="C21" s="95"/>
      <c r="D21" s="36">
        <f aca="true" t="shared" si="4" ref="D21:L21">D8+D9+D19+D20</f>
        <v>178023</v>
      </c>
      <c r="E21" s="36">
        <f t="shared" si="4"/>
        <v>0</v>
      </c>
      <c r="F21" s="36">
        <f t="shared" si="4"/>
        <v>1940</v>
      </c>
      <c r="G21" s="36">
        <f t="shared" si="4"/>
        <v>900</v>
      </c>
      <c r="H21" s="36">
        <f t="shared" si="4"/>
        <v>0</v>
      </c>
      <c r="I21" s="36"/>
      <c r="J21" s="36">
        <f t="shared" si="4"/>
        <v>0</v>
      </c>
      <c r="K21" s="36">
        <f t="shared" si="4"/>
        <v>2120</v>
      </c>
      <c r="L21" s="36">
        <f t="shared" si="4"/>
        <v>50</v>
      </c>
      <c r="M21" s="37">
        <f t="shared" si="0"/>
        <v>183033</v>
      </c>
    </row>
    <row r="22" spans="4:5" ht="15">
      <c r="D22" s="7"/>
      <c r="E22" s="7"/>
    </row>
    <row r="23" spans="1:13" s="3" customFormat="1" ht="15">
      <c r="A23" s="93" t="s">
        <v>51</v>
      </c>
      <c r="B23" s="94"/>
      <c r="C23" s="95"/>
      <c r="D23" s="41">
        <v>0</v>
      </c>
      <c r="E23" s="41"/>
      <c r="F23" s="41"/>
      <c r="G23" s="41"/>
      <c r="H23" s="41"/>
      <c r="I23" s="41"/>
      <c r="J23" s="41"/>
      <c r="K23" s="41"/>
      <c r="L23" s="41"/>
      <c r="M23" s="37">
        <v>100</v>
      </c>
    </row>
    <row r="25" spans="1:13" s="3" customFormat="1" ht="15">
      <c r="A25" s="93" t="s">
        <v>30</v>
      </c>
      <c r="B25" s="94"/>
      <c r="C25" s="95"/>
      <c r="D25" s="36">
        <f>D23+D21</f>
        <v>178023</v>
      </c>
      <c r="E25" s="36">
        <f aca="true" t="shared" si="5" ref="E25:J25">E23+E21</f>
        <v>0</v>
      </c>
      <c r="F25" s="36">
        <f t="shared" si="5"/>
        <v>1940</v>
      </c>
      <c r="G25" s="36">
        <f t="shared" si="5"/>
        <v>900</v>
      </c>
      <c r="H25" s="36">
        <f t="shared" si="5"/>
        <v>0</v>
      </c>
      <c r="I25" s="36"/>
      <c r="J25" s="36">
        <f t="shared" si="5"/>
        <v>0</v>
      </c>
      <c r="K25" s="36">
        <f>K23+K21</f>
        <v>2120</v>
      </c>
      <c r="L25" s="36">
        <f>L23+L21</f>
        <v>50</v>
      </c>
      <c r="M25" s="37">
        <f>SUM(D25:L25)</f>
        <v>183033</v>
      </c>
    </row>
    <row r="26" spans="1:13" s="3" customFormat="1" ht="15">
      <c r="A26" s="93" t="s">
        <v>45</v>
      </c>
      <c r="B26" s="94"/>
      <c r="C26" s="95" t="s">
        <v>43</v>
      </c>
      <c r="D26" s="41"/>
      <c r="E26" s="41"/>
      <c r="F26" s="41"/>
      <c r="G26" s="41"/>
      <c r="H26" s="41"/>
      <c r="I26" s="41"/>
      <c r="J26" s="41"/>
      <c r="K26" s="41"/>
      <c r="L26" s="41"/>
      <c r="M26" s="37">
        <v>0</v>
      </c>
    </row>
    <row r="27" spans="1:13" s="3" customFormat="1" ht="15">
      <c r="A27" s="93" t="s">
        <v>44</v>
      </c>
      <c r="B27" s="94"/>
      <c r="C27" s="95"/>
      <c r="D27" s="36">
        <f aca="true" t="shared" si="6" ref="D27:L27">D25+D26</f>
        <v>178023</v>
      </c>
      <c r="E27" s="36">
        <f t="shared" si="6"/>
        <v>0</v>
      </c>
      <c r="F27" s="36">
        <f t="shared" si="6"/>
        <v>1940</v>
      </c>
      <c r="G27" s="36">
        <f t="shared" si="6"/>
        <v>900</v>
      </c>
      <c r="H27" s="36">
        <f t="shared" si="6"/>
        <v>0</v>
      </c>
      <c r="I27" s="36"/>
      <c r="J27" s="36">
        <f t="shared" si="6"/>
        <v>0</v>
      </c>
      <c r="K27" s="36">
        <f t="shared" si="6"/>
        <v>2120</v>
      </c>
      <c r="L27" s="36">
        <f t="shared" si="6"/>
        <v>50</v>
      </c>
      <c r="M27" s="37">
        <f>SUM(D27:L27)</f>
        <v>183033</v>
      </c>
    </row>
    <row r="28" spans="1:13" s="3" customFormat="1" ht="1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15">
      <c r="A29" s="3"/>
      <c r="D29" s="99" t="s">
        <v>69</v>
      </c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53.25">
      <c r="A30" s="97" t="s">
        <v>7</v>
      </c>
      <c r="B30" s="97"/>
      <c r="C30" s="25" t="s">
        <v>9</v>
      </c>
      <c r="D30" s="26" t="s">
        <v>25</v>
      </c>
      <c r="E30" s="26" t="s">
        <v>26</v>
      </c>
      <c r="F30" s="26" t="s">
        <v>24</v>
      </c>
      <c r="G30" s="26" t="s">
        <v>29</v>
      </c>
      <c r="H30" s="26" t="s">
        <v>28</v>
      </c>
      <c r="I30" s="26" t="s">
        <v>27</v>
      </c>
      <c r="J30" s="26" t="s">
        <v>60</v>
      </c>
      <c r="K30" s="26" t="s">
        <v>59</v>
      </c>
      <c r="L30" s="26" t="s">
        <v>4</v>
      </c>
      <c r="M30" s="2" t="s">
        <v>0</v>
      </c>
    </row>
    <row r="31" spans="1:13" ht="15">
      <c r="A31" s="22">
        <v>611</v>
      </c>
      <c r="B31" s="23"/>
      <c r="C31" s="22" t="s">
        <v>1</v>
      </c>
      <c r="D31" s="40">
        <v>90000</v>
      </c>
      <c r="E31" s="40"/>
      <c r="F31" s="40"/>
      <c r="G31" s="40"/>
      <c r="H31" s="40"/>
      <c r="I31" s="40"/>
      <c r="J31" s="40"/>
      <c r="K31" s="40"/>
      <c r="L31" s="40"/>
      <c r="M31" s="37">
        <f>SUM(D31:L31)</f>
        <v>90000</v>
      </c>
    </row>
    <row r="32" spans="1:13" ht="15">
      <c r="A32" s="22">
        <v>612</v>
      </c>
      <c r="B32" s="23"/>
      <c r="C32" s="22" t="s">
        <v>31</v>
      </c>
      <c r="D32" s="40">
        <v>13000</v>
      </c>
      <c r="E32" s="40"/>
      <c r="F32" s="40"/>
      <c r="G32" s="40"/>
      <c r="H32" s="40"/>
      <c r="I32" s="40"/>
      <c r="J32" s="40"/>
      <c r="K32" s="40"/>
      <c r="L32" s="40"/>
      <c r="M32" s="37">
        <f aca="true" t="shared" si="7" ref="M32:M48">SUM(D32:L32)</f>
        <v>13000</v>
      </c>
    </row>
    <row r="33" spans="1:13" ht="15">
      <c r="A33" s="22">
        <v>612</v>
      </c>
      <c r="B33" s="23"/>
      <c r="C33" s="22" t="s">
        <v>11</v>
      </c>
      <c r="D33" s="40">
        <v>14000</v>
      </c>
      <c r="E33" s="40"/>
      <c r="F33" s="40"/>
      <c r="G33" s="40"/>
      <c r="H33" s="40"/>
      <c r="I33" s="40"/>
      <c r="J33" s="40"/>
      <c r="K33" s="40"/>
      <c r="L33" s="40"/>
      <c r="M33" s="37">
        <f t="shared" si="7"/>
        <v>14000</v>
      </c>
    </row>
    <row r="34" spans="1:13" ht="15">
      <c r="A34" s="22">
        <v>614</v>
      </c>
      <c r="B34" s="23"/>
      <c r="C34" s="22" t="s">
        <v>2</v>
      </c>
      <c r="D34" s="40">
        <v>5000</v>
      </c>
      <c r="E34" s="40"/>
      <c r="F34" s="40">
        <v>1250</v>
      </c>
      <c r="G34" s="40"/>
      <c r="H34" s="40"/>
      <c r="I34" s="40"/>
      <c r="J34" s="40"/>
      <c r="K34" s="40"/>
      <c r="L34" s="40"/>
      <c r="M34" s="37">
        <f t="shared" si="7"/>
        <v>6250</v>
      </c>
    </row>
    <row r="35" spans="1:13" ht="15">
      <c r="A35" s="93" t="s">
        <v>10</v>
      </c>
      <c r="B35" s="94"/>
      <c r="C35" s="95"/>
      <c r="D35" s="36">
        <f>SUM(D31:D34)</f>
        <v>122000</v>
      </c>
      <c r="E35" s="36">
        <f>SUM(E31:E34)</f>
        <v>0</v>
      </c>
      <c r="F35" s="36">
        <f>SUM(F31:F34)</f>
        <v>1250</v>
      </c>
      <c r="G35" s="36"/>
      <c r="H35" s="36"/>
      <c r="I35" s="36"/>
      <c r="J35" s="36"/>
      <c r="K35" s="36"/>
      <c r="L35" s="36"/>
      <c r="M35" s="37">
        <f t="shared" si="7"/>
        <v>123250</v>
      </c>
    </row>
    <row r="36" spans="1:13" ht="15">
      <c r="A36" s="93" t="s">
        <v>12</v>
      </c>
      <c r="B36" s="94"/>
      <c r="C36" s="95"/>
      <c r="D36" s="41">
        <v>42639</v>
      </c>
      <c r="E36" s="41"/>
      <c r="F36" s="41">
        <v>440</v>
      </c>
      <c r="G36" s="41"/>
      <c r="H36" s="41"/>
      <c r="I36" s="41"/>
      <c r="J36" s="41"/>
      <c r="K36" s="41"/>
      <c r="L36" s="41"/>
      <c r="M36" s="37">
        <f t="shared" si="7"/>
        <v>43079</v>
      </c>
    </row>
    <row r="37" spans="1:13" ht="15">
      <c r="A37" s="93" t="s">
        <v>20</v>
      </c>
      <c r="B37" s="94"/>
      <c r="C37" s="95"/>
      <c r="D37" s="41">
        <v>15</v>
      </c>
      <c r="E37" s="41"/>
      <c r="F37" s="41"/>
      <c r="G37" s="41"/>
      <c r="H37" s="41"/>
      <c r="I37" s="41"/>
      <c r="J37" s="41"/>
      <c r="K37" s="41"/>
      <c r="L37" s="41"/>
      <c r="M37" s="37">
        <f t="shared" si="7"/>
        <v>15</v>
      </c>
    </row>
    <row r="38" spans="1:13" ht="15">
      <c r="A38" s="93" t="s">
        <v>15</v>
      </c>
      <c r="B38" s="94"/>
      <c r="C38" s="95"/>
      <c r="D38" s="41">
        <v>7500</v>
      </c>
      <c r="E38" s="41"/>
      <c r="F38" s="41"/>
      <c r="G38" s="41"/>
      <c r="H38" s="41"/>
      <c r="I38" s="41"/>
      <c r="J38" s="41"/>
      <c r="K38" s="41"/>
      <c r="L38" s="41"/>
      <c r="M38" s="37">
        <f t="shared" si="7"/>
        <v>7500</v>
      </c>
    </row>
    <row r="39" spans="1:13" ht="15">
      <c r="A39" s="93" t="s">
        <v>16</v>
      </c>
      <c r="B39" s="94"/>
      <c r="C39" s="95"/>
      <c r="D39" s="41">
        <v>3250</v>
      </c>
      <c r="E39" s="41"/>
      <c r="F39" s="41"/>
      <c r="G39" s="41"/>
      <c r="H39" s="41"/>
      <c r="I39" s="41"/>
      <c r="J39" s="41"/>
      <c r="K39" s="41">
        <v>2500</v>
      </c>
      <c r="L39" s="41">
        <v>50</v>
      </c>
      <c r="M39" s="37">
        <f t="shared" si="7"/>
        <v>5800</v>
      </c>
    </row>
    <row r="40" spans="1:13" ht="15">
      <c r="A40" s="93" t="s">
        <v>17</v>
      </c>
      <c r="B40" s="94"/>
      <c r="C40" s="95"/>
      <c r="D40" s="41">
        <v>3000</v>
      </c>
      <c r="E40" s="41"/>
      <c r="F40" s="41"/>
      <c r="G40" s="41"/>
      <c r="H40" s="41"/>
      <c r="I40" s="41"/>
      <c r="J40" s="41"/>
      <c r="K40" s="41"/>
      <c r="L40" s="41"/>
      <c r="M40" s="37">
        <f t="shared" si="7"/>
        <v>3000</v>
      </c>
    </row>
    <row r="41" spans="1:13" ht="15">
      <c r="A41" s="22">
        <v>637</v>
      </c>
      <c r="B41" s="23" t="s">
        <v>46</v>
      </c>
      <c r="C41" s="24" t="s">
        <v>47</v>
      </c>
      <c r="D41" s="40">
        <v>1050</v>
      </c>
      <c r="E41" s="40"/>
      <c r="F41" s="40"/>
      <c r="G41" s="40"/>
      <c r="H41" s="40"/>
      <c r="I41" s="40"/>
      <c r="J41" s="40"/>
      <c r="K41" s="40">
        <v>2120</v>
      </c>
      <c r="L41" s="40"/>
      <c r="M41" s="37">
        <f t="shared" si="7"/>
        <v>3170</v>
      </c>
    </row>
    <row r="42" spans="1:13" ht="15">
      <c r="A42" s="22">
        <v>637</v>
      </c>
      <c r="B42" s="23">
        <v>15</v>
      </c>
      <c r="C42" s="24" t="s">
        <v>22</v>
      </c>
      <c r="D42" s="40">
        <v>600</v>
      </c>
      <c r="E42" s="40"/>
      <c r="F42" s="40"/>
      <c r="G42" s="40"/>
      <c r="H42" s="40"/>
      <c r="I42" s="40"/>
      <c r="J42" s="40"/>
      <c r="K42" s="40"/>
      <c r="L42" s="40"/>
      <c r="M42" s="37">
        <f t="shared" si="7"/>
        <v>600</v>
      </c>
    </row>
    <row r="43" spans="1:13" ht="15">
      <c r="A43" s="22">
        <v>637</v>
      </c>
      <c r="B43" s="23">
        <v>16</v>
      </c>
      <c r="C43" s="24" t="s">
        <v>21</v>
      </c>
      <c r="D43" s="40">
        <v>2000</v>
      </c>
      <c r="E43" s="40"/>
      <c r="F43" s="40"/>
      <c r="G43" s="40"/>
      <c r="H43" s="40"/>
      <c r="I43" s="40"/>
      <c r="J43" s="40"/>
      <c r="K43" s="40"/>
      <c r="L43" s="40"/>
      <c r="M43" s="37">
        <f t="shared" si="7"/>
        <v>2000</v>
      </c>
    </row>
    <row r="44" spans="1:13" ht="15">
      <c r="A44" s="22">
        <v>637</v>
      </c>
      <c r="B44" s="23">
        <v>7</v>
      </c>
      <c r="C44" s="24" t="s">
        <v>77</v>
      </c>
      <c r="D44" s="40">
        <v>0</v>
      </c>
      <c r="E44" s="40"/>
      <c r="F44" s="40"/>
      <c r="G44" s="40"/>
      <c r="H44" s="40"/>
      <c r="I44" s="40"/>
      <c r="J44" s="40"/>
      <c r="K44" s="40"/>
      <c r="L44" s="40"/>
      <c r="M44" s="37">
        <f t="shared" si="7"/>
        <v>0</v>
      </c>
    </row>
    <row r="45" spans="1:13" ht="15">
      <c r="A45" s="93" t="s">
        <v>18</v>
      </c>
      <c r="B45" s="94"/>
      <c r="C45" s="95"/>
      <c r="D45" s="36">
        <f>SUM(D41:D44)</f>
        <v>3650</v>
      </c>
      <c r="E45" s="36">
        <f>SUM(E41:E44)</f>
        <v>0</v>
      </c>
      <c r="F45" s="36">
        <f>SUM(F41:F44)</f>
        <v>0</v>
      </c>
      <c r="G45" s="36"/>
      <c r="H45" s="36"/>
      <c r="I45" s="36"/>
      <c r="J45" s="36"/>
      <c r="K45" s="36">
        <v>4620</v>
      </c>
      <c r="L45" s="36"/>
      <c r="M45" s="37">
        <f t="shared" si="7"/>
        <v>8270</v>
      </c>
    </row>
    <row r="46" spans="1:13" ht="15">
      <c r="A46" s="93" t="s">
        <v>13</v>
      </c>
      <c r="B46" s="94"/>
      <c r="C46" s="95"/>
      <c r="D46" s="36">
        <f>D37+D38+D39+D40+D45</f>
        <v>17415</v>
      </c>
      <c r="E46" s="36">
        <f>E37+E38+E39+E40+E45</f>
        <v>0</v>
      </c>
      <c r="F46" s="36">
        <f>F37+F38+F39+F40+F45</f>
        <v>0</v>
      </c>
      <c r="G46" s="36"/>
      <c r="H46" s="36"/>
      <c r="I46" s="36"/>
      <c r="J46" s="36"/>
      <c r="K46" s="36">
        <v>4620</v>
      </c>
      <c r="L46" s="36">
        <v>50</v>
      </c>
      <c r="M46" s="37">
        <f t="shared" si="7"/>
        <v>22085</v>
      </c>
    </row>
    <row r="47" spans="1:13" ht="15">
      <c r="A47" s="93" t="s">
        <v>14</v>
      </c>
      <c r="B47" s="94"/>
      <c r="C47" s="95"/>
      <c r="D47" s="41"/>
      <c r="E47" s="41"/>
      <c r="F47" s="41"/>
      <c r="G47" s="41">
        <v>900</v>
      </c>
      <c r="H47" s="41"/>
      <c r="I47" s="41"/>
      <c r="J47" s="41"/>
      <c r="K47" s="41"/>
      <c r="L47" s="41"/>
      <c r="M47" s="37">
        <f t="shared" si="7"/>
        <v>900</v>
      </c>
    </row>
    <row r="48" spans="1:13" ht="15">
      <c r="A48" s="93" t="s">
        <v>19</v>
      </c>
      <c r="B48" s="94"/>
      <c r="C48" s="95"/>
      <c r="D48" s="36">
        <f>D35+D36+D46+D47</f>
        <v>182054</v>
      </c>
      <c r="E48" s="36">
        <f>E35+E36+E46+E47</f>
        <v>0</v>
      </c>
      <c r="F48" s="36">
        <f>F35+F36+F46+F47</f>
        <v>1690</v>
      </c>
      <c r="G48" s="36">
        <v>900</v>
      </c>
      <c r="H48" s="36"/>
      <c r="I48" s="36"/>
      <c r="J48" s="36"/>
      <c r="K48" s="36">
        <v>4620</v>
      </c>
      <c r="L48" s="36">
        <v>50</v>
      </c>
      <c r="M48" s="37">
        <f t="shared" si="7"/>
        <v>189314</v>
      </c>
    </row>
    <row r="49" spans="4:5" ht="15">
      <c r="D49" s="7"/>
      <c r="E49" s="7"/>
    </row>
    <row r="50" spans="1:13" ht="15">
      <c r="A50" s="93" t="s">
        <v>51</v>
      </c>
      <c r="B50" s="94"/>
      <c r="C50" s="95"/>
      <c r="D50" s="41">
        <v>0</v>
      </c>
      <c r="E50" s="41"/>
      <c r="F50" s="41"/>
      <c r="G50" s="41"/>
      <c r="H50" s="41"/>
      <c r="I50" s="41"/>
      <c r="J50" s="41"/>
      <c r="K50" s="41"/>
      <c r="L50" s="41"/>
      <c r="M50" s="37"/>
    </row>
    <row r="52" spans="1:13" ht="15">
      <c r="A52" s="93" t="s">
        <v>30</v>
      </c>
      <c r="B52" s="94"/>
      <c r="C52" s="95"/>
      <c r="D52" s="36">
        <f>D50+D48</f>
        <v>182054</v>
      </c>
      <c r="E52" s="36">
        <f>E50+E48</f>
        <v>0</v>
      </c>
      <c r="F52" s="36">
        <f>F50+F48</f>
        <v>1690</v>
      </c>
      <c r="G52" s="36">
        <v>900</v>
      </c>
      <c r="H52" s="36"/>
      <c r="I52" s="36">
        <v>100</v>
      </c>
      <c r="J52" s="36"/>
      <c r="K52" s="36">
        <v>4620</v>
      </c>
      <c r="L52" s="36">
        <v>50</v>
      </c>
      <c r="M52" s="37">
        <v>189314</v>
      </c>
    </row>
    <row r="53" spans="1:13" ht="15">
      <c r="A53" s="93" t="s">
        <v>45</v>
      </c>
      <c r="B53" s="94"/>
      <c r="C53" s="95" t="s">
        <v>43</v>
      </c>
      <c r="D53" s="41"/>
      <c r="E53" s="41"/>
      <c r="F53" s="41"/>
      <c r="G53" s="41"/>
      <c r="H53" s="41"/>
      <c r="I53" s="41"/>
      <c r="J53" s="41"/>
      <c r="K53" s="41"/>
      <c r="L53" s="41"/>
      <c r="M53" s="37">
        <v>0</v>
      </c>
    </row>
    <row r="54" spans="1:13" ht="15">
      <c r="A54" s="93" t="s">
        <v>44</v>
      </c>
      <c r="B54" s="94"/>
      <c r="C54" s="95"/>
      <c r="D54" s="36">
        <f>D52+D53</f>
        <v>182054</v>
      </c>
      <c r="E54" s="36">
        <f>E52+E53</f>
        <v>0</v>
      </c>
      <c r="F54" s="36">
        <f>F52+F53</f>
        <v>1690</v>
      </c>
      <c r="G54" s="36">
        <v>900</v>
      </c>
      <c r="H54" s="36"/>
      <c r="I54" s="36">
        <v>100</v>
      </c>
      <c r="J54" s="36"/>
      <c r="K54" s="36">
        <v>4620</v>
      </c>
      <c r="L54" s="36">
        <v>50</v>
      </c>
      <c r="M54" s="37">
        <v>189314</v>
      </c>
    </row>
    <row r="55" spans="1:13" ht="15">
      <c r="A55" s="74"/>
      <c r="B55" s="74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6"/>
    </row>
    <row r="56" spans="1:13" ht="15">
      <c r="A56" s="3"/>
      <c r="D56" s="99" t="s">
        <v>89</v>
      </c>
      <c r="E56" s="99"/>
      <c r="F56" s="99"/>
      <c r="G56" s="99"/>
      <c r="H56" s="99"/>
      <c r="I56" s="99"/>
      <c r="J56" s="99"/>
      <c r="K56" s="99"/>
      <c r="L56" s="99"/>
      <c r="M56" s="99"/>
    </row>
    <row r="57" spans="1:13" ht="53.25">
      <c r="A57" s="97" t="s">
        <v>7</v>
      </c>
      <c r="B57" s="97"/>
      <c r="C57" s="25" t="s">
        <v>9</v>
      </c>
      <c r="D57" s="26" t="s">
        <v>25</v>
      </c>
      <c r="E57" s="26" t="s">
        <v>26</v>
      </c>
      <c r="F57" s="26" t="s">
        <v>24</v>
      </c>
      <c r="G57" s="26" t="s">
        <v>29</v>
      </c>
      <c r="H57" s="26" t="s">
        <v>28</v>
      </c>
      <c r="I57" s="26" t="s">
        <v>27</v>
      </c>
      <c r="J57" s="26" t="s">
        <v>60</v>
      </c>
      <c r="K57" s="26" t="s">
        <v>59</v>
      </c>
      <c r="L57" s="26" t="s">
        <v>4</v>
      </c>
      <c r="M57" s="2" t="s">
        <v>0</v>
      </c>
    </row>
    <row r="58" spans="1:13" ht="15">
      <c r="A58" s="22">
        <v>611</v>
      </c>
      <c r="B58" s="23"/>
      <c r="C58" s="22" t="s">
        <v>1</v>
      </c>
      <c r="D58" s="40">
        <v>101000</v>
      </c>
      <c r="E58" s="40"/>
      <c r="F58" s="40"/>
      <c r="G58" s="40"/>
      <c r="H58" s="40"/>
      <c r="I58" s="40"/>
      <c r="J58" s="40"/>
      <c r="K58" s="40"/>
      <c r="L58" s="40"/>
      <c r="M58" s="37">
        <f>SUM(D58:L58)</f>
        <v>101000</v>
      </c>
    </row>
    <row r="59" spans="1:13" ht="15">
      <c r="A59" s="22">
        <v>612</v>
      </c>
      <c r="B59" s="23"/>
      <c r="C59" s="22" t="s">
        <v>31</v>
      </c>
      <c r="D59" s="40">
        <v>13000</v>
      </c>
      <c r="E59" s="40"/>
      <c r="F59" s="40"/>
      <c r="G59" s="40"/>
      <c r="H59" s="40"/>
      <c r="I59" s="40"/>
      <c r="J59" s="40"/>
      <c r="K59" s="40"/>
      <c r="L59" s="40"/>
      <c r="M59" s="37">
        <f aca="true" t="shared" si="8" ref="M59:M75">SUM(D59:L59)</f>
        <v>13000</v>
      </c>
    </row>
    <row r="60" spans="1:13" ht="15">
      <c r="A60" s="22">
        <v>612</v>
      </c>
      <c r="B60" s="23"/>
      <c r="C60" s="22" t="s">
        <v>11</v>
      </c>
      <c r="D60" s="40">
        <v>14000</v>
      </c>
      <c r="E60" s="40"/>
      <c r="F60" s="40"/>
      <c r="G60" s="40"/>
      <c r="H60" s="40"/>
      <c r="I60" s="40"/>
      <c r="J60" s="40"/>
      <c r="K60" s="40"/>
      <c r="L60" s="40"/>
      <c r="M60" s="37">
        <f t="shared" si="8"/>
        <v>14000</v>
      </c>
    </row>
    <row r="61" spans="1:13" ht="15">
      <c r="A61" s="22">
        <v>614</v>
      </c>
      <c r="B61" s="23"/>
      <c r="C61" s="22" t="s">
        <v>2</v>
      </c>
      <c r="D61" s="40">
        <v>5000</v>
      </c>
      <c r="E61" s="40"/>
      <c r="F61" s="40">
        <v>1250</v>
      </c>
      <c r="G61" s="40"/>
      <c r="H61" s="40"/>
      <c r="I61" s="40"/>
      <c r="J61" s="40"/>
      <c r="K61" s="40"/>
      <c r="L61" s="40"/>
      <c r="M61" s="37">
        <f t="shared" si="8"/>
        <v>6250</v>
      </c>
    </row>
    <row r="62" spans="1:13" ht="15">
      <c r="A62" s="93" t="s">
        <v>10</v>
      </c>
      <c r="B62" s="94"/>
      <c r="C62" s="95"/>
      <c r="D62" s="36">
        <f>SUM(D58:D61)</f>
        <v>133000</v>
      </c>
      <c r="E62" s="36">
        <f>SUM(E58:E61)</f>
        <v>0</v>
      </c>
      <c r="F62" s="36">
        <f>SUM(F58:F61)</f>
        <v>1250</v>
      </c>
      <c r="G62" s="36"/>
      <c r="H62" s="36"/>
      <c r="I62" s="36"/>
      <c r="J62" s="36"/>
      <c r="K62" s="36"/>
      <c r="L62" s="36"/>
      <c r="M62" s="37">
        <f t="shared" si="8"/>
        <v>134250</v>
      </c>
    </row>
    <row r="63" spans="1:13" ht="15">
      <c r="A63" s="93" t="s">
        <v>12</v>
      </c>
      <c r="B63" s="94"/>
      <c r="C63" s="95"/>
      <c r="D63" s="41">
        <v>46003</v>
      </c>
      <c r="E63" s="41"/>
      <c r="F63" s="41">
        <v>440</v>
      </c>
      <c r="G63" s="41"/>
      <c r="H63" s="41"/>
      <c r="I63" s="41"/>
      <c r="J63" s="41"/>
      <c r="K63" s="41"/>
      <c r="L63" s="41"/>
      <c r="M63" s="37">
        <f t="shared" si="8"/>
        <v>46443</v>
      </c>
    </row>
    <row r="64" spans="1:13" ht="15">
      <c r="A64" s="93" t="s">
        <v>20</v>
      </c>
      <c r="B64" s="94"/>
      <c r="C64" s="95"/>
      <c r="D64" s="41">
        <v>15</v>
      </c>
      <c r="E64" s="41"/>
      <c r="F64" s="41"/>
      <c r="G64" s="41"/>
      <c r="H64" s="41"/>
      <c r="I64" s="41"/>
      <c r="J64" s="41"/>
      <c r="K64" s="41"/>
      <c r="L64" s="41"/>
      <c r="M64" s="37">
        <f t="shared" si="8"/>
        <v>15</v>
      </c>
    </row>
    <row r="65" spans="1:13" ht="15">
      <c r="A65" s="93" t="s">
        <v>15</v>
      </c>
      <c r="B65" s="94"/>
      <c r="C65" s="95"/>
      <c r="D65" s="41">
        <v>7500</v>
      </c>
      <c r="E65" s="41"/>
      <c r="F65" s="41"/>
      <c r="G65" s="41"/>
      <c r="H65" s="41"/>
      <c r="I65" s="41"/>
      <c r="J65" s="41"/>
      <c r="K65" s="41"/>
      <c r="L65" s="41"/>
      <c r="M65" s="37">
        <f t="shared" si="8"/>
        <v>7500</v>
      </c>
    </row>
    <row r="66" spans="1:13" ht="15">
      <c r="A66" s="93" t="s">
        <v>16</v>
      </c>
      <c r="B66" s="94"/>
      <c r="C66" s="95"/>
      <c r="D66" s="41">
        <v>3250</v>
      </c>
      <c r="E66" s="41"/>
      <c r="F66" s="41"/>
      <c r="G66" s="41"/>
      <c r="H66" s="41"/>
      <c r="I66" s="41"/>
      <c r="J66" s="41"/>
      <c r="K66" s="41"/>
      <c r="L66" s="41"/>
      <c r="M66" s="37">
        <f t="shared" si="8"/>
        <v>3250</v>
      </c>
    </row>
    <row r="67" spans="1:13" ht="15">
      <c r="A67" s="93" t="s">
        <v>17</v>
      </c>
      <c r="B67" s="94"/>
      <c r="C67" s="95"/>
      <c r="D67" s="41">
        <v>3000</v>
      </c>
      <c r="E67" s="41"/>
      <c r="F67" s="41"/>
      <c r="G67" s="41"/>
      <c r="H67" s="41"/>
      <c r="I67" s="41"/>
      <c r="J67" s="41"/>
      <c r="K67" s="41"/>
      <c r="L67" s="41"/>
      <c r="M67" s="37">
        <f t="shared" si="8"/>
        <v>3000</v>
      </c>
    </row>
    <row r="68" spans="1:13" ht="15">
      <c r="A68" s="22">
        <v>637</v>
      </c>
      <c r="B68" s="23" t="s">
        <v>46</v>
      </c>
      <c r="C68" s="24" t="s">
        <v>47</v>
      </c>
      <c r="D68" s="40">
        <v>1050</v>
      </c>
      <c r="E68" s="40"/>
      <c r="F68" s="40"/>
      <c r="G68" s="40"/>
      <c r="H68" s="40"/>
      <c r="I68" s="40"/>
      <c r="J68" s="40"/>
      <c r="K68" s="40">
        <v>2120</v>
      </c>
      <c r="L68" s="40"/>
      <c r="M68" s="37">
        <f t="shared" si="8"/>
        <v>3170</v>
      </c>
    </row>
    <row r="69" spans="1:13" ht="15">
      <c r="A69" s="22">
        <v>637</v>
      </c>
      <c r="B69" s="23">
        <v>15</v>
      </c>
      <c r="C69" s="24" t="s">
        <v>22</v>
      </c>
      <c r="D69" s="40">
        <v>600</v>
      </c>
      <c r="E69" s="40"/>
      <c r="F69" s="40"/>
      <c r="G69" s="40"/>
      <c r="H69" s="40"/>
      <c r="I69" s="40"/>
      <c r="J69" s="40"/>
      <c r="K69" s="40"/>
      <c r="L69" s="40"/>
      <c r="M69" s="37">
        <f t="shared" si="8"/>
        <v>600</v>
      </c>
    </row>
    <row r="70" spans="1:13" ht="15">
      <c r="A70" s="22">
        <v>637</v>
      </c>
      <c r="B70" s="23">
        <v>16</v>
      </c>
      <c r="C70" s="24" t="s">
        <v>21</v>
      </c>
      <c r="D70" s="40">
        <v>2250</v>
      </c>
      <c r="E70" s="40"/>
      <c r="F70" s="40"/>
      <c r="G70" s="40"/>
      <c r="H70" s="40"/>
      <c r="I70" s="40"/>
      <c r="J70" s="40"/>
      <c r="K70" s="40"/>
      <c r="L70" s="40"/>
      <c r="M70" s="37">
        <f t="shared" si="8"/>
        <v>2250</v>
      </c>
    </row>
    <row r="71" spans="1:13" ht="15">
      <c r="A71" s="22">
        <v>637</v>
      </c>
      <c r="B71" s="23">
        <v>7</v>
      </c>
      <c r="C71" s="24" t="s">
        <v>77</v>
      </c>
      <c r="D71" s="40">
        <v>0</v>
      </c>
      <c r="E71" s="40"/>
      <c r="F71" s="40"/>
      <c r="G71" s="40"/>
      <c r="H71" s="40"/>
      <c r="I71" s="40"/>
      <c r="J71" s="40"/>
      <c r="K71" s="40"/>
      <c r="L71" s="40"/>
      <c r="M71" s="37">
        <f t="shared" si="8"/>
        <v>0</v>
      </c>
    </row>
    <row r="72" spans="1:13" ht="15">
      <c r="A72" s="93" t="s">
        <v>18</v>
      </c>
      <c r="B72" s="94"/>
      <c r="C72" s="95"/>
      <c r="D72" s="36">
        <f>SUM(D68:D71)</f>
        <v>3900</v>
      </c>
      <c r="E72" s="36"/>
      <c r="F72" s="36"/>
      <c r="G72" s="36"/>
      <c r="H72" s="36"/>
      <c r="I72" s="36"/>
      <c r="J72" s="36"/>
      <c r="K72" s="36"/>
      <c r="L72" s="36"/>
      <c r="M72" s="37">
        <f t="shared" si="8"/>
        <v>3900</v>
      </c>
    </row>
    <row r="73" spans="1:13" ht="15">
      <c r="A73" s="93" t="s">
        <v>13</v>
      </c>
      <c r="B73" s="94"/>
      <c r="C73" s="95"/>
      <c r="D73" s="36">
        <f>D64+D65+D66+D67+D72</f>
        <v>17665</v>
      </c>
      <c r="E73" s="36"/>
      <c r="F73" s="36"/>
      <c r="G73" s="36"/>
      <c r="H73" s="36"/>
      <c r="I73" s="36"/>
      <c r="J73" s="36"/>
      <c r="K73" s="36"/>
      <c r="L73" s="36"/>
      <c r="M73" s="37">
        <f t="shared" si="8"/>
        <v>17665</v>
      </c>
    </row>
    <row r="74" spans="1:13" ht="15">
      <c r="A74" s="93" t="s">
        <v>14</v>
      </c>
      <c r="B74" s="94"/>
      <c r="C74" s="95"/>
      <c r="D74" s="41"/>
      <c r="E74" s="41"/>
      <c r="F74" s="41"/>
      <c r="G74" s="41">
        <v>900</v>
      </c>
      <c r="H74" s="41"/>
      <c r="I74" s="41"/>
      <c r="J74" s="41"/>
      <c r="K74" s="41"/>
      <c r="L74" s="41"/>
      <c r="M74" s="37">
        <f t="shared" si="8"/>
        <v>900</v>
      </c>
    </row>
    <row r="75" spans="1:13" ht="15">
      <c r="A75" s="93" t="s">
        <v>19</v>
      </c>
      <c r="B75" s="94"/>
      <c r="C75" s="95"/>
      <c r="D75" s="36">
        <f>D62+D63+D73+D74</f>
        <v>196668</v>
      </c>
      <c r="E75" s="36"/>
      <c r="F75" s="36">
        <v>1650</v>
      </c>
      <c r="G75" s="36">
        <v>900</v>
      </c>
      <c r="H75" s="36"/>
      <c r="I75" s="36"/>
      <c r="J75" s="36"/>
      <c r="K75" s="36">
        <v>2120</v>
      </c>
      <c r="L75" s="36"/>
      <c r="M75" s="37">
        <f t="shared" si="8"/>
        <v>201338</v>
      </c>
    </row>
    <row r="76" spans="4:5" ht="15">
      <c r="D76" s="7"/>
      <c r="E76" s="7"/>
    </row>
    <row r="77" spans="1:13" ht="15">
      <c r="A77" s="93" t="s">
        <v>51</v>
      </c>
      <c r="B77" s="94"/>
      <c r="C77" s="95"/>
      <c r="D77" s="41">
        <v>0</v>
      </c>
      <c r="E77" s="41"/>
      <c r="F77" s="41"/>
      <c r="G77" s="41"/>
      <c r="H77" s="41"/>
      <c r="I77" s="41"/>
      <c r="J77" s="41"/>
      <c r="K77" s="41"/>
      <c r="L77" s="41"/>
      <c r="M77" s="37">
        <v>0</v>
      </c>
    </row>
    <row r="79" spans="1:13" ht="15">
      <c r="A79" s="93" t="s">
        <v>30</v>
      </c>
      <c r="B79" s="94"/>
      <c r="C79" s="95"/>
      <c r="D79" s="36">
        <f>D77+D75</f>
        <v>196668</v>
      </c>
      <c r="E79" s="36"/>
      <c r="F79" s="36">
        <v>1650</v>
      </c>
      <c r="G79" s="36">
        <v>900</v>
      </c>
      <c r="H79" s="36"/>
      <c r="I79" s="36"/>
      <c r="J79" s="36"/>
      <c r="K79" s="36">
        <v>2120</v>
      </c>
      <c r="L79" s="36"/>
      <c r="M79" s="37">
        <f>SUM(D79:L79)</f>
        <v>201338</v>
      </c>
    </row>
    <row r="80" spans="1:13" ht="15">
      <c r="A80" s="93" t="s">
        <v>45</v>
      </c>
      <c r="B80" s="94"/>
      <c r="C80" s="95" t="s">
        <v>43</v>
      </c>
      <c r="D80" s="41"/>
      <c r="E80" s="41"/>
      <c r="F80" s="41"/>
      <c r="G80" s="41"/>
      <c r="H80" s="41"/>
      <c r="I80" s="41"/>
      <c r="J80" s="41"/>
      <c r="K80" s="41"/>
      <c r="L80" s="41"/>
      <c r="M80" s="37">
        <v>0</v>
      </c>
    </row>
    <row r="81" spans="1:13" ht="15">
      <c r="A81" s="93" t="s">
        <v>44</v>
      </c>
      <c r="B81" s="94"/>
      <c r="C81" s="95"/>
      <c r="D81" s="36">
        <f>D79+D80</f>
        <v>196668</v>
      </c>
      <c r="E81" s="36"/>
      <c r="F81" s="36">
        <v>1650</v>
      </c>
      <c r="G81" s="36">
        <v>900</v>
      </c>
      <c r="H81" s="36"/>
      <c r="I81" s="36"/>
      <c r="J81" s="36"/>
      <c r="K81" s="36">
        <v>2120</v>
      </c>
      <c r="L81" s="36"/>
      <c r="M81" s="37">
        <f>SUM(D81:L81)</f>
        <v>201338</v>
      </c>
    </row>
    <row r="83" spans="1:13" ht="15">
      <c r="A83" s="3"/>
      <c r="D83" s="99" t="s">
        <v>70</v>
      </c>
      <c r="E83" s="99"/>
      <c r="F83" s="99"/>
      <c r="G83" s="99"/>
      <c r="H83" s="99"/>
      <c r="I83" s="99"/>
      <c r="J83" s="99"/>
      <c r="K83" s="99"/>
      <c r="L83" s="99"/>
      <c r="M83" s="99"/>
    </row>
    <row r="84" spans="1:13" ht="53.25">
      <c r="A84" s="97" t="s">
        <v>7</v>
      </c>
      <c r="B84" s="97"/>
      <c r="C84" s="25" t="s">
        <v>9</v>
      </c>
      <c r="D84" s="26" t="s">
        <v>25</v>
      </c>
      <c r="E84" s="26" t="s">
        <v>26</v>
      </c>
      <c r="F84" s="26" t="s">
        <v>24</v>
      </c>
      <c r="G84" s="26" t="s">
        <v>29</v>
      </c>
      <c r="H84" s="26" t="s">
        <v>28</v>
      </c>
      <c r="I84" s="26" t="s">
        <v>27</v>
      </c>
      <c r="J84" s="26" t="s">
        <v>57</v>
      </c>
      <c r="K84" s="26" t="s">
        <v>56</v>
      </c>
      <c r="L84" s="26" t="s">
        <v>4</v>
      </c>
      <c r="M84" s="2" t="s">
        <v>0</v>
      </c>
    </row>
    <row r="85" spans="1:13" ht="15">
      <c r="A85" s="22">
        <v>611</v>
      </c>
      <c r="B85" s="23"/>
      <c r="C85" s="22" t="s">
        <v>1</v>
      </c>
      <c r="D85" s="40">
        <v>164980</v>
      </c>
      <c r="E85" s="40"/>
      <c r="F85" s="40"/>
      <c r="G85" s="40"/>
      <c r="H85" s="40"/>
      <c r="I85" s="40"/>
      <c r="J85" s="40"/>
      <c r="K85" s="40"/>
      <c r="L85" s="40">
        <v>930</v>
      </c>
      <c r="M85" s="37">
        <v>165910</v>
      </c>
    </row>
    <row r="86" spans="1:13" ht="15">
      <c r="A86" s="22">
        <v>612</v>
      </c>
      <c r="B86" s="23"/>
      <c r="C86" s="22" t="s">
        <v>31</v>
      </c>
      <c r="D86" s="40">
        <v>12200</v>
      </c>
      <c r="E86" s="40"/>
      <c r="F86" s="40"/>
      <c r="G86" s="40"/>
      <c r="H86" s="40"/>
      <c r="I86" s="40"/>
      <c r="J86" s="40"/>
      <c r="K86" s="40"/>
      <c r="L86" s="40"/>
      <c r="M86" s="37">
        <v>12200</v>
      </c>
    </row>
    <row r="87" spans="1:13" ht="15">
      <c r="A87" s="22">
        <v>612</v>
      </c>
      <c r="B87" s="23"/>
      <c r="C87" s="22" t="s">
        <v>11</v>
      </c>
      <c r="D87" s="40">
        <v>22900</v>
      </c>
      <c r="E87" s="40"/>
      <c r="F87" s="40"/>
      <c r="G87" s="40"/>
      <c r="H87" s="40"/>
      <c r="I87" s="40"/>
      <c r="J87" s="40"/>
      <c r="K87" s="40"/>
      <c r="L87" s="40"/>
      <c r="M87" s="37">
        <v>22900</v>
      </c>
    </row>
    <row r="88" spans="1:13" ht="15">
      <c r="A88" s="22">
        <v>614</v>
      </c>
      <c r="B88" s="23"/>
      <c r="C88" s="22" t="s">
        <v>2</v>
      </c>
      <c r="D88" s="40">
        <v>10000</v>
      </c>
      <c r="E88" s="40"/>
      <c r="F88" s="40">
        <v>2330</v>
      </c>
      <c r="G88" s="40"/>
      <c r="H88" s="40"/>
      <c r="I88" s="40"/>
      <c r="J88" s="40"/>
      <c r="K88" s="40"/>
      <c r="L88" s="40"/>
      <c r="M88" s="37">
        <v>12330</v>
      </c>
    </row>
    <row r="89" spans="1:13" ht="15">
      <c r="A89" s="93" t="s">
        <v>10</v>
      </c>
      <c r="B89" s="94"/>
      <c r="C89" s="95"/>
      <c r="D89" s="36">
        <v>200100</v>
      </c>
      <c r="E89" s="36">
        <v>0</v>
      </c>
      <c r="F89" s="36">
        <v>2600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7">
        <v>202700</v>
      </c>
    </row>
    <row r="90" spans="1:13" ht="15">
      <c r="A90" s="93" t="s">
        <v>12</v>
      </c>
      <c r="B90" s="94"/>
      <c r="C90" s="95"/>
      <c r="D90" s="41">
        <v>210080</v>
      </c>
      <c r="E90" s="41"/>
      <c r="F90" s="41">
        <v>2330</v>
      </c>
      <c r="G90" s="41"/>
      <c r="H90" s="41"/>
      <c r="I90" s="41"/>
      <c r="J90" s="41"/>
      <c r="K90" s="41"/>
      <c r="L90" s="41"/>
      <c r="M90" s="37">
        <v>213340</v>
      </c>
    </row>
    <row r="91" spans="1:13" ht="15">
      <c r="A91" s="93" t="s">
        <v>20</v>
      </c>
      <c r="B91" s="94"/>
      <c r="C91" s="95"/>
      <c r="D91" s="41">
        <v>75041</v>
      </c>
      <c r="E91" s="41"/>
      <c r="F91" s="41">
        <v>900</v>
      </c>
      <c r="G91" s="41"/>
      <c r="H91" s="41"/>
      <c r="I91" s="41"/>
      <c r="J91" s="41"/>
      <c r="K91" s="41"/>
      <c r="L91" s="41"/>
      <c r="M91" s="37">
        <v>75941</v>
      </c>
    </row>
    <row r="92" spans="1:13" ht="15">
      <c r="A92" s="93" t="s">
        <v>15</v>
      </c>
      <c r="B92" s="94"/>
      <c r="C92" s="95"/>
      <c r="D92" s="41">
        <v>20</v>
      </c>
      <c r="E92" s="41"/>
      <c r="F92" s="41"/>
      <c r="G92" s="41"/>
      <c r="H92" s="41"/>
      <c r="I92" s="41"/>
      <c r="J92" s="41"/>
      <c r="K92" s="41"/>
      <c r="L92" s="41"/>
      <c r="M92" s="37">
        <v>20</v>
      </c>
    </row>
    <row r="93" spans="1:13" ht="15">
      <c r="A93" s="93" t="s">
        <v>16</v>
      </c>
      <c r="B93" s="94"/>
      <c r="C93" s="95"/>
      <c r="D93" s="41">
        <v>10835</v>
      </c>
      <c r="E93" s="41"/>
      <c r="F93" s="41"/>
      <c r="G93" s="41"/>
      <c r="H93" s="41"/>
      <c r="I93" s="41"/>
      <c r="J93" s="41"/>
      <c r="K93" s="41"/>
      <c r="L93" s="41"/>
      <c r="M93" s="37">
        <v>10835</v>
      </c>
    </row>
    <row r="94" spans="1:13" ht="15">
      <c r="A94" s="93" t="s">
        <v>17</v>
      </c>
      <c r="B94" s="94"/>
      <c r="C94" s="95"/>
      <c r="D94" s="41">
        <v>7230</v>
      </c>
      <c r="E94" s="41">
        <v>5872</v>
      </c>
      <c r="F94" s="41"/>
      <c r="G94" s="41"/>
      <c r="H94" s="41"/>
      <c r="I94" s="41">
        <v>715</v>
      </c>
      <c r="J94" s="41">
        <v>145</v>
      </c>
      <c r="K94" s="41">
        <v>4360</v>
      </c>
      <c r="L94" s="41">
        <v>316</v>
      </c>
      <c r="M94" s="37">
        <v>18638</v>
      </c>
    </row>
    <row r="95" spans="1:13" ht="15">
      <c r="A95" s="22">
        <v>637</v>
      </c>
      <c r="B95" s="23" t="s">
        <v>46</v>
      </c>
      <c r="C95" s="24" t="s">
        <v>47</v>
      </c>
      <c r="D95" s="40">
        <v>1765</v>
      </c>
      <c r="E95" s="40"/>
      <c r="F95" s="40"/>
      <c r="G95" s="40"/>
      <c r="H95" s="40"/>
      <c r="I95" s="40"/>
      <c r="J95" s="40"/>
      <c r="K95" s="40">
        <v>3592</v>
      </c>
      <c r="L95" s="40"/>
      <c r="M95" s="37">
        <v>10892</v>
      </c>
    </row>
    <row r="96" spans="1:13" ht="15">
      <c r="A96" s="22">
        <v>637</v>
      </c>
      <c r="B96" s="23">
        <v>15</v>
      </c>
      <c r="C96" s="24" t="s">
        <v>22</v>
      </c>
      <c r="D96" s="40">
        <v>1000</v>
      </c>
      <c r="E96" s="40"/>
      <c r="F96" s="40"/>
      <c r="G96" s="40"/>
      <c r="H96" s="40"/>
      <c r="I96" s="40">
        <v>8550</v>
      </c>
      <c r="J96" s="40"/>
      <c r="K96" s="40">
        <v>3550</v>
      </c>
      <c r="L96" s="40"/>
      <c r="M96" s="37">
        <v>13865</v>
      </c>
    </row>
    <row r="97" spans="1:13" ht="15">
      <c r="A97" s="22">
        <v>637</v>
      </c>
      <c r="B97" s="23">
        <v>16</v>
      </c>
      <c r="C97" s="24" t="s">
        <v>21</v>
      </c>
      <c r="D97" s="40">
        <v>2500</v>
      </c>
      <c r="E97" s="40"/>
      <c r="F97" s="40"/>
      <c r="G97" s="40"/>
      <c r="H97" s="40"/>
      <c r="I97" s="40"/>
      <c r="J97" s="40"/>
      <c r="K97" s="40"/>
      <c r="L97" s="40"/>
      <c r="M97" s="37">
        <v>1000</v>
      </c>
    </row>
    <row r="98" spans="1:13" ht="15">
      <c r="A98" s="22">
        <v>637</v>
      </c>
      <c r="B98" s="23">
        <v>27</v>
      </c>
      <c r="C98" s="24" t="s">
        <v>32</v>
      </c>
      <c r="D98" s="40"/>
      <c r="E98" s="40"/>
      <c r="F98" s="40"/>
      <c r="G98" s="40"/>
      <c r="H98" s="40"/>
      <c r="I98" s="40"/>
      <c r="J98" s="40"/>
      <c r="K98" s="40"/>
      <c r="L98" s="40"/>
      <c r="M98" s="37"/>
    </row>
    <row r="99" spans="1:13" ht="15">
      <c r="A99" s="93" t="s">
        <v>18</v>
      </c>
      <c r="B99" s="94"/>
      <c r="C99" s="95"/>
      <c r="D99" s="36">
        <v>5265</v>
      </c>
      <c r="E99" s="36">
        <v>0</v>
      </c>
      <c r="F99" s="36">
        <v>0</v>
      </c>
      <c r="G99" s="36">
        <v>0</v>
      </c>
      <c r="H99" s="36">
        <v>0</v>
      </c>
      <c r="I99" s="36">
        <v>8550</v>
      </c>
      <c r="J99" s="36">
        <v>0</v>
      </c>
      <c r="K99" s="36">
        <v>3550</v>
      </c>
      <c r="L99" s="36"/>
      <c r="M99" s="37">
        <v>17365</v>
      </c>
    </row>
    <row r="100" spans="1:13" ht="15">
      <c r="A100" s="93" t="s">
        <v>13</v>
      </c>
      <c r="B100" s="94"/>
      <c r="C100" s="95"/>
      <c r="D100" s="36">
        <v>30650</v>
      </c>
      <c r="E100" s="36">
        <v>5872</v>
      </c>
      <c r="F100" s="36"/>
      <c r="G100" s="36"/>
      <c r="H100" s="36"/>
      <c r="I100" s="36">
        <v>9265</v>
      </c>
      <c r="J100" s="36">
        <v>145</v>
      </c>
      <c r="K100" s="51">
        <v>11502</v>
      </c>
      <c r="L100" s="36">
        <v>316</v>
      </c>
      <c r="M100" s="37">
        <v>57750</v>
      </c>
    </row>
    <row r="101" spans="1:13" ht="15">
      <c r="A101" s="93" t="s">
        <v>14</v>
      </c>
      <c r="B101" s="94"/>
      <c r="C101" s="95"/>
      <c r="D101" s="36">
        <v>530</v>
      </c>
      <c r="E101" s="36">
        <v>0</v>
      </c>
      <c r="F101" s="36"/>
      <c r="G101" s="36">
        <v>1048</v>
      </c>
      <c r="H101" s="36">
        <v>0</v>
      </c>
      <c r="I101" s="36">
        <v>1634</v>
      </c>
      <c r="J101" s="36">
        <v>0</v>
      </c>
      <c r="K101" s="36"/>
      <c r="L101" s="36"/>
      <c r="M101" s="37">
        <v>3212</v>
      </c>
    </row>
    <row r="102" spans="1:13" ht="15">
      <c r="A102" s="93" t="s">
        <v>19</v>
      </c>
      <c r="B102" s="94"/>
      <c r="C102" s="95"/>
      <c r="D102" s="41">
        <v>316301</v>
      </c>
      <c r="E102" s="41">
        <v>5872</v>
      </c>
      <c r="F102" s="41">
        <v>3230</v>
      </c>
      <c r="G102" s="41">
        <v>1048</v>
      </c>
      <c r="H102" s="41"/>
      <c r="I102" s="41">
        <v>10899</v>
      </c>
      <c r="J102" s="41">
        <v>145</v>
      </c>
      <c r="K102" s="41">
        <v>11502</v>
      </c>
      <c r="L102" s="41">
        <v>1246</v>
      </c>
      <c r="M102" s="37">
        <v>350243</v>
      </c>
    </row>
    <row r="103" spans="4:13" ht="15">
      <c r="D103" s="7"/>
      <c r="E103" s="7"/>
      <c r="F103" s="53"/>
      <c r="G103" s="53"/>
      <c r="I103" s="53"/>
      <c r="K103" s="53"/>
      <c r="L103" s="53"/>
      <c r="M103" s="54"/>
    </row>
    <row r="104" spans="1:13" ht="15">
      <c r="A104" s="93" t="s">
        <v>51</v>
      </c>
      <c r="B104" s="94"/>
      <c r="C104" s="95"/>
      <c r="D104" s="41"/>
      <c r="E104" s="41"/>
      <c r="F104" s="41"/>
      <c r="G104" s="41"/>
      <c r="H104" s="41"/>
      <c r="I104" s="41"/>
      <c r="J104" s="41"/>
      <c r="K104" s="41"/>
      <c r="L104" s="41"/>
      <c r="M104" s="37"/>
    </row>
    <row r="106" spans="1:13" ht="15">
      <c r="A106" s="93" t="s">
        <v>30</v>
      </c>
      <c r="B106" s="94"/>
      <c r="C106" s="95"/>
      <c r="D106" s="41">
        <v>316301</v>
      </c>
      <c r="E106" s="41">
        <v>5872</v>
      </c>
      <c r="F106" s="41">
        <v>3230</v>
      </c>
      <c r="G106" s="41">
        <v>1048</v>
      </c>
      <c r="H106" s="41"/>
      <c r="I106" s="41">
        <v>10899</v>
      </c>
      <c r="J106" s="41">
        <v>145</v>
      </c>
      <c r="K106" s="41">
        <v>11502</v>
      </c>
      <c r="L106" s="41">
        <v>1246</v>
      </c>
      <c r="M106" s="37">
        <v>350243</v>
      </c>
    </row>
    <row r="107" spans="1:13" ht="15">
      <c r="A107" s="93" t="s">
        <v>45</v>
      </c>
      <c r="B107" s="94"/>
      <c r="C107" s="95" t="s">
        <v>43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37"/>
    </row>
    <row r="108" spans="1:13" ht="14.25" customHeight="1">
      <c r="A108" s="93" t="s">
        <v>44</v>
      </c>
      <c r="B108" s="94"/>
      <c r="C108" s="95"/>
      <c r="D108" s="41">
        <v>316301</v>
      </c>
      <c r="E108" s="41">
        <v>5872</v>
      </c>
      <c r="F108" s="41">
        <v>3230</v>
      </c>
      <c r="G108" s="41">
        <v>1048</v>
      </c>
      <c r="H108" s="41"/>
      <c r="I108" s="41">
        <v>10899</v>
      </c>
      <c r="J108" s="41">
        <v>145</v>
      </c>
      <c r="K108" s="41">
        <v>11502</v>
      </c>
      <c r="L108" s="41">
        <v>1246</v>
      </c>
      <c r="M108" s="37">
        <v>350243</v>
      </c>
    </row>
    <row r="110" spans="1:13" ht="15">
      <c r="A110" s="3"/>
      <c r="D110" s="99" t="s">
        <v>88</v>
      </c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3" ht="53.25">
      <c r="A111" s="97" t="s">
        <v>7</v>
      </c>
      <c r="B111" s="97"/>
      <c r="C111" s="25" t="s">
        <v>9</v>
      </c>
      <c r="D111" s="26" t="s">
        <v>25</v>
      </c>
      <c r="E111" s="26" t="s">
        <v>26</v>
      </c>
      <c r="F111" s="26" t="s">
        <v>24</v>
      </c>
      <c r="G111" s="26" t="s">
        <v>29</v>
      </c>
      <c r="H111" s="26" t="s">
        <v>28</v>
      </c>
      <c r="I111" s="26" t="s">
        <v>27</v>
      </c>
      <c r="J111" s="26" t="s">
        <v>61</v>
      </c>
      <c r="K111" s="26" t="s">
        <v>59</v>
      </c>
      <c r="L111" s="26" t="s">
        <v>4</v>
      </c>
      <c r="M111" s="2" t="s">
        <v>0</v>
      </c>
    </row>
    <row r="112" spans="1:13" ht="15">
      <c r="A112" s="22">
        <v>611</v>
      </c>
      <c r="B112" s="23"/>
      <c r="C112" s="22" t="s">
        <v>1</v>
      </c>
      <c r="D112" s="40">
        <v>72930</v>
      </c>
      <c r="E112" s="40"/>
      <c r="F112" s="40"/>
      <c r="G112" s="40"/>
      <c r="H112" s="40"/>
      <c r="I112" s="40"/>
      <c r="J112" s="40"/>
      <c r="K112" s="40"/>
      <c r="L112" s="40">
        <v>708</v>
      </c>
      <c r="M112" s="37">
        <v>73638</v>
      </c>
    </row>
    <row r="113" spans="1:13" ht="15">
      <c r="A113" s="22">
        <v>612</v>
      </c>
      <c r="B113" s="23"/>
      <c r="C113" s="22" t="s">
        <v>31</v>
      </c>
      <c r="D113" s="40">
        <v>8100</v>
      </c>
      <c r="E113" s="40"/>
      <c r="F113" s="40"/>
      <c r="G113" s="40"/>
      <c r="H113" s="40"/>
      <c r="I113" s="40"/>
      <c r="J113" s="40"/>
      <c r="K113" s="40"/>
      <c r="L113" s="40"/>
      <c r="M113" s="37">
        <v>8100</v>
      </c>
    </row>
    <row r="114" spans="1:13" ht="15">
      <c r="A114" s="22">
        <v>612</v>
      </c>
      <c r="B114" s="23"/>
      <c r="C114" s="22" t="s">
        <v>11</v>
      </c>
      <c r="D114" s="40">
        <v>12360</v>
      </c>
      <c r="E114" s="40"/>
      <c r="F114" s="40"/>
      <c r="G114" s="40"/>
      <c r="H114" s="40"/>
      <c r="I114" s="40"/>
      <c r="J114" s="40"/>
      <c r="K114" s="40"/>
      <c r="L114" s="40"/>
      <c r="M114" s="37">
        <v>12360</v>
      </c>
    </row>
    <row r="115" spans="1:13" ht="15">
      <c r="A115" s="22">
        <v>614</v>
      </c>
      <c r="B115" s="23"/>
      <c r="C115" s="22" t="s">
        <v>2</v>
      </c>
      <c r="D115" s="40">
        <v>5550</v>
      </c>
      <c r="E115" s="40"/>
      <c r="F115" s="40">
        <v>1250</v>
      </c>
      <c r="G115" s="40"/>
      <c r="H115" s="40"/>
      <c r="I115" s="40"/>
      <c r="J115" s="40"/>
      <c r="K115" s="40"/>
      <c r="L115" s="40"/>
      <c r="M115" s="37">
        <v>6800</v>
      </c>
    </row>
    <row r="116" spans="1:13" ht="15">
      <c r="A116" s="93" t="s">
        <v>10</v>
      </c>
      <c r="B116" s="94"/>
      <c r="C116" s="95"/>
      <c r="D116" s="36">
        <v>98940</v>
      </c>
      <c r="E116" s="36">
        <v>0</v>
      </c>
      <c r="F116" s="36">
        <v>1250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708</v>
      </c>
      <c r="M116" s="37">
        <v>100898</v>
      </c>
    </row>
    <row r="117" spans="1:13" ht="15">
      <c r="A117" s="93" t="s">
        <v>12</v>
      </c>
      <c r="B117" s="94"/>
      <c r="C117" s="95"/>
      <c r="D117" s="41">
        <v>34244</v>
      </c>
      <c r="E117" s="41"/>
      <c r="F117" s="41">
        <v>440</v>
      </c>
      <c r="G117" s="41"/>
      <c r="H117" s="41"/>
      <c r="I117" s="41"/>
      <c r="J117" s="41"/>
      <c r="K117" s="41"/>
      <c r="L117" s="41"/>
      <c r="M117" s="37">
        <v>34684</v>
      </c>
    </row>
    <row r="118" spans="1:13" ht="15">
      <c r="A118" s="93" t="s">
        <v>20</v>
      </c>
      <c r="B118" s="94"/>
      <c r="C118" s="95"/>
      <c r="D118" s="41">
        <v>4</v>
      </c>
      <c r="E118" s="41"/>
      <c r="F118" s="41"/>
      <c r="G118" s="41"/>
      <c r="H118" s="41"/>
      <c r="I118" s="41"/>
      <c r="J118" s="41"/>
      <c r="K118" s="41"/>
      <c r="L118" s="41"/>
      <c r="M118" s="37">
        <v>4</v>
      </c>
    </row>
    <row r="119" spans="1:13" ht="15">
      <c r="A119" s="93" t="s">
        <v>15</v>
      </c>
      <c r="B119" s="94"/>
      <c r="C119" s="95"/>
      <c r="D119" s="41">
        <v>6556</v>
      </c>
      <c r="E119" s="41"/>
      <c r="F119" s="41"/>
      <c r="G119" s="41"/>
      <c r="H119" s="41"/>
      <c r="I119" s="41"/>
      <c r="J119" s="41"/>
      <c r="K119" s="41"/>
      <c r="L119" s="41"/>
      <c r="M119" s="37">
        <v>6775</v>
      </c>
    </row>
    <row r="120" spans="1:13" ht="15">
      <c r="A120" s="93" t="s">
        <v>16</v>
      </c>
      <c r="B120" s="94"/>
      <c r="C120" s="95"/>
      <c r="D120" s="41">
        <v>5721</v>
      </c>
      <c r="E120" s="41">
        <v>1937</v>
      </c>
      <c r="F120" s="41">
        <v>219</v>
      </c>
      <c r="G120" s="41">
        <v>779</v>
      </c>
      <c r="H120" s="41">
        <v>46</v>
      </c>
      <c r="I120" s="41"/>
      <c r="J120" s="41"/>
      <c r="K120" s="41"/>
      <c r="L120" s="41">
        <v>481</v>
      </c>
      <c r="M120" s="37">
        <v>9183</v>
      </c>
    </row>
    <row r="121" spans="1:13" ht="15">
      <c r="A121" s="93" t="s">
        <v>17</v>
      </c>
      <c r="B121" s="94"/>
      <c r="C121" s="95"/>
      <c r="D121" s="41">
        <v>9968</v>
      </c>
      <c r="E121" s="41">
        <v>2513</v>
      </c>
      <c r="F121" s="41"/>
      <c r="G121" s="41"/>
      <c r="H121" s="41"/>
      <c r="I121" s="41"/>
      <c r="J121" s="41"/>
      <c r="K121" s="41">
        <v>3180</v>
      </c>
      <c r="L121" s="41">
        <v>1533</v>
      </c>
      <c r="M121" s="37">
        <v>17193</v>
      </c>
    </row>
    <row r="122" spans="1:13" ht="15">
      <c r="A122" s="22">
        <v>637</v>
      </c>
      <c r="B122" s="23" t="s">
        <v>46</v>
      </c>
      <c r="C122" s="24" t="s">
        <v>47</v>
      </c>
      <c r="D122" s="40">
        <v>1085</v>
      </c>
      <c r="E122" s="40">
        <v>992</v>
      </c>
      <c r="F122" s="40"/>
      <c r="G122" s="40"/>
      <c r="H122" s="40"/>
      <c r="I122" s="40"/>
      <c r="J122" s="40"/>
      <c r="K122" s="40">
        <v>1857</v>
      </c>
      <c r="L122" s="40">
        <v>328</v>
      </c>
      <c r="M122" s="37">
        <v>4262</v>
      </c>
    </row>
    <row r="123" spans="1:13" ht="15">
      <c r="A123" s="22">
        <v>637</v>
      </c>
      <c r="B123" s="23">
        <v>15</v>
      </c>
      <c r="C123" s="24" t="s">
        <v>22</v>
      </c>
      <c r="D123" s="40">
        <v>615</v>
      </c>
      <c r="E123" s="40"/>
      <c r="F123" s="40"/>
      <c r="G123" s="40"/>
      <c r="H123" s="40"/>
      <c r="I123" s="40"/>
      <c r="J123" s="40"/>
      <c r="K123" s="40">
        <v>263</v>
      </c>
      <c r="L123" s="40"/>
      <c r="M123" s="37">
        <v>878</v>
      </c>
    </row>
    <row r="124" spans="1:13" ht="15">
      <c r="A124" s="22">
        <v>637</v>
      </c>
      <c r="B124" s="23">
        <v>16</v>
      </c>
      <c r="C124" s="24" t="s">
        <v>21</v>
      </c>
      <c r="D124" s="40">
        <v>1206</v>
      </c>
      <c r="E124" s="40"/>
      <c r="F124" s="40"/>
      <c r="G124" s="40"/>
      <c r="H124" s="40"/>
      <c r="I124" s="40"/>
      <c r="J124" s="40"/>
      <c r="K124" s="40"/>
      <c r="L124" s="40"/>
      <c r="M124" s="37">
        <v>1206</v>
      </c>
    </row>
    <row r="125" spans="1:13" ht="15">
      <c r="A125" s="22">
        <v>637</v>
      </c>
      <c r="B125" s="23">
        <v>7</v>
      </c>
      <c r="C125" s="24" t="s">
        <v>77</v>
      </c>
      <c r="D125" s="40"/>
      <c r="E125" s="40"/>
      <c r="F125" s="40"/>
      <c r="G125" s="40"/>
      <c r="H125" s="40"/>
      <c r="I125" s="40">
        <v>5250</v>
      </c>
      <c r="J125" s="40"/>
      <c r="K125" s="40"/>
      <c r="L125" s="40"/>
      <c r="M125" s="37">
        <v>5250</v>
      </c>
    </row>
    <row r="126" spans="1:13" ht="15">
      <c r="A126" s="93" t="s">
        <v>18</v>
      </c>
      <c r="B126" s="94"/>
      <c r="C126" s="95"/>
      <c r="D126" s="36">
        <v>2906</v>
      </c>
      <c r="E126" s="36">
        <v>992</v>
      </c>
      <c r="F126" s="36">
        <v>0</v>
      </c>
      <c r="G126" s="36">
        <v>0</v>
      </c>
      <c r="H126" s="36">
        <v>0</v>
      </c>
      <c r="I126" s="36">
        <v>5250</v>
      </c>
      <c r="J126" s="36">
        <v>0</v>
      </c>
      <c r="K126" s="36">
        <v>2120</v>
      </c>
      <c r="L126" s="36">
        <v>328</v>
      </c>
      <c r="M126" s="37">
        <v>11596</v>
      </c>
    </row>
    <row r="127" spans="1:13" ht="15">
      <c r="A127" s="93" t="s">
        <v>13</v>
      </c>
      <c r="B127" s="94"/>
      <c r="C127" s="95"/>
      <c r="D127" s="36">
        <v>26199</v>
      </c>
      <c r="E127" s="36">
        <v>5442</v>
      </c>
      <c r="F127" s="36"/>
      <c r="G127" s="36"/>
      <c r="H127" s="36"/>
      <c r="I127" s="36">
        <v>5250</v>
      </c>
      <c r="J127" s="36">
        <v>0</v>
      </c>
      <c r="K127" s="36">
        <v>5300</v>
      </c>
      <c r="L127" s="36">
        <v>2342</v>
      </c>
      <c r="M127" s="37">
        <v>44752</v>
      </c>
    </row>
    <row r="128" spans="1:13" ht="15">
      <c r="A128" s="93" t="s">
        <v>14</v>
      </c>
      <c r="B128" s="94"/>
      <c r="C128" s="95"/>
      <c r="D128" s="36">
        <v>158</v>
      </c>
      <c r="E128" s="36"/>
      <c r="F128" s="36"/>
      <c r="G128" s="36">
        <v>779</v>
      </c>
      <c r="H128" s="36">
        <v>46</v>
      </c>
      <c r="I128" s="36"/>
      <c r="J128" s="36"/>
      <c r="K128" s="36"/>
      <c r="L128" s="36"/>
      <c r="M128" s="37">
        <v>983</v>
      </c>
    </row>
    <row r="129" spans="1:13" ht="15">
      <c r="A129" s="93" t="s">
        <v>19</v>
      </c>
      <c r="B129" s="94"/>
      <c r="C129" s="95"/>
      <c r="D129" s="41">
        <v>159541</v>
      </c>
      <c r="E129" s="41">
        <v>5442</v>
      </c>
      <c r="F129" s="41">
        <v>1909</v>
      </c>
      <c r="G129" s="41">
        <v>779</v>
      </c>
      <c r="H129" s="41">
        <v>46</v>
      </c>
      <c r="I129" s="41">
        <v>5250</v>
      </c>
      <c r="J129" s="41"/>
      <c r="K129" s="41">
        <v>5300</v>
      </c>
      <c r="L129" s="41">
        <v>3050</v>
      </c>
      <c r="M129" s="37">
        <v>181317</v>
      </c>
    </row>
    <row r="130" spans="4:13" ht="15">
      <c r="D130" s="7"/>
      <c r="E130" s="7"/>
      <c r="F130" s="53"/>
      <c r="G130" s="53"/>
      <c r="I130" s="53"/>
      <c r="K130" s="53"/>
      <c r="L130" s="53"/>
      <c r="M130" s="54"/>
    </row>
    <row r="131" spans="1:13" ht="15">
      <c r="A131" s="93" t="s">
        <v>51</v>
      </c>
      <c r="B131" s="94"/>
      <c r="C131" s="95"/>
      <c r="D131" s="41">
        <v>0</v>
      </c>
      <c r="E131" s="41"/>
      <c r="F131" s="41"/>
      <c r="G131" s="41"/>
      <c r="H131" s="41"/>
      <c r="I131" s="41"/>
      <c r="J131" s="41">
        <v>100</v>
      </c>
      <c r="K131" s="41"/>
      <c r="L131" s="41"/>
      <c r="M131" s="37">
        <v>100</v>
      </c>
    </row>
    <row r="133" spans="1:13" ht="15">
      <c r="A133" s="93" t="s">
        <v>30</v>
      </c>
      <c r="B133" s="94"/>
      <c r="C133" s="95"/>
      <c r="D133" s="41">
        <v>159541</v>
      </c>
      <c r="E133" s="41">
        <v>5442</v>
      </c>
      <c r="F133" s="41">
        <v>1909</v>
      </c>
      <c r="G133" s="41">
        <v>779</v>
      </c>
      <c r="H133" s="41">
        <v>46</v>
      </c>
      <c r="I133" s="41">
        <v>5250</v>
      </c>
      <c r="J133" s="41">
        <v>100</v>
      </c>
      <c r="K133" s="41">
        <v>5300</v>
      </c>
      <c r="L133" s="41">
        <v>3050</v>
      </c>
      <c r="M133" s="37">
        <v>181417</v>
      </c>
    </row>
    <row r="134" spans="1:13" ht="15">
      <c r="A134" s="93" t="s">
        <v>45</v>
      </c>
      <c r="B134" s="94"/>
      <c r="C134" s="95" t="s">
        <v>43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37"/>
    </row>
    <row r="135" spans="1:13" ht="15">
      <c r="A135" s="93" t="s">
        <v>44</v>
      </c>
      <c r="B135" s="94"/>
      <c r="C135" s="95"/>
      <c r="D135" s="41">
        <v>159541</v>
      </c>
      <c r="E135" s="41">
        <v>5442</v>
      </c>
      <c r="F135" s="41">
        <v>1909</v>
      </c>
      <c r="G135" s="41">
        <v>779</v>
      </c>
      <c r="H135" s="41">
        <v>46</v>
      </c>
      <c r="I135" s="41">
        <v>5250</v>
      </c>
      <c r="J135" s="41">
        <v>100</v>
      </c>
      <c r="K135" s="41">
        <v>5300</v>
      </c>
      <c r="L135" s="41">
        <v>3050</v>
      </c>
      <c r="M135" s="37">
        <v>181417</v>
      </c>
    </row>
    <row r="136" spans="4:13" ht="15">
      <c r="D136" s="98" t="s">
        <v>86</v>
      </c>
      <c r="E136" s="98"/>
      <c r="F136" s="98"/>
      <c r="G136" s="98"/>
      <c r="H136" s="98"/>
      <c r="I136" s="98"/>
      <c r="J136" s="98"/>
      <c r="K136" s="98"/>
      <c r="L136" s="98"/>
      <c r="M136" s="98"/>
    </row>
    <row r="137" spans="1:13" ht="53.25">
      <c r="A137" s="97" t="s">
        <v>7</v>
      </c>
      <c r="B137" s="97"/>
      <c r="C137" s="25" t="s">
        <v>9</v>
      </c>
      <c r="D137" s="26" t="s">
        <v>25</v>
      </c>
      <c r="E137" s="26" t="s">
        <v>26</v>
      </c>
      <c r="F137" s="26" t="s">
        <v>24</v>
      </c>
      <c r="G137" s="26" t="s">
        <v>29</v>
      </c>
      <c r="H137" s="26" t="s">
        <v>28</v>
      </c>
      <c r="I137" s="26" t="s">
        <v>27</v>
      </c>
      <c r="J137" s="26" t="s">
        <v>61</v>
      </c>
      <c r="K137" s="26" t="s">
        <v>56</v>
      </c>
      <c r="L137" s="26" t="s">
        <v>4</v>
      </c>
      <c r="M137" s="2" t="s">
        <v>0</v>
      </c>
    </row>
    <row r="138" spans="1:13" ht="15">
      <c r="A138" s="22">
        <v>611</v>
      </c>
      <c r="B138" s="23"/>
      <c r="C138" s="22" t="s">
        <v>1</v>
      </c>
      <c r="D138" s="40">
        <v>76000</v>
      </c>
      <c r="E138" s="40"/>
      <c r="F138" s="40"/>
      <c r="G138" s="40"/>
      <c r="H138" s="40"/>
      <c r="I138" s="40"/>
      <c r="J138" s="40"/>
      <c r="K138" s="40"/>
      <c r="L138" s="40"/>
      <c r="M138" s="37">
        <f>SUM(D138:L138)</f>
        <v>76000</v>
      </c>
    </row>
    <row r="139" spans="1:13" ht="15">
      <c r="A139" s="22">
        <v>612</v>
      </c>
      <c r="B139" s="23"/>
      <c r="C139" s="22" t="s">
        <v>31</v>
      </c>
      <c r="D139" s="40">
        <v>8000</v>
      </c>
      <c r="E139" s="40"/>
      <c r="F139" s="40"/>
      <c r="G139" s="40"/>
      <c r="H139" s="40"/>
      <c r="I139" s="40"/>
      <c r="J139" s="40"/>
      <c r="K139" s="40"/>
      <c r="L139" s="40"/>
      <c r="M139" s="37">
        <f aca="true" t="shared" si="9" ref="M139:M155">SUM(D139:L139)</f>
        <v>8000</v>
      </c>
    </row>
    <row r="140" spans="1:13" ht="15">
      <c r="A140" s="22">
        <v>612</v>
      </c>
      <c r="B140" s="23"/>
      <c r="C140" s="22" t="s">
        <v>11</v>
      </c>
      <c r="D140" s="40">
        <v>11000</v>
      </c>
      <c r="E140" s="40"/>
      <c r="F140" s="40"/>
      <c r="G140" s="40"/>
      <c r="H140" s="40"/>
      <c r="I140" s="40"/>
      <c r="J140" s="40"/>
      <c r="K140" s="40"/>
      <c r="L140" s="40"/>
      <c r="M140" s="37">
        <f t="shared" si="9"/>
        <v>11000</v>
      </c>
    </row>
    <row r="141" spans="1:13" ht="15">
      <c r="A141" s="22">
        <v>614</v>
      </c>
      <c r="B141" s="23"/>
      <c r="C141" s="22" t="s">
        <v>2</v>
      </c>
      <c r="D141" s="40">
        <v>5550</v>
      </c>
      <c r="E141" s="40"/>
      <c r="F141" s="40">
        <v>1250</v>
      </c>
      <c r="G141" s="40"/>
      <c r="H141" s="40"/>
      <c r="I141" s="40"/>
      <c r="J141" s="40"/>
      <c r="K141" s="40"/>
      <c r="L141" s="40"/>
      <c r="M141" s="37">
        <f t="shared" si="9"/>
        <v>6800</v>
      </c>
    </row>
    <row r="142" spans="1:13" ht="15">
      <c r="A142" s="93" t="s">
        <v>10</v>
      </c>
      <c r="B142" s="94"/>
      <c r="C142" s="95"/>
      <c r="D142" s="36">
        <f aca="true" t="shared" si="10" ref="D142:L142">SUM(D138:D141)</f>
        <v>100550</v>
      </c>
      <c r="E142" s="36">
        <f t="shared" si="10"/>
        <v>0</v>
      </c>
      <c r="F142" s="36">
        <f t="shared" si="10"/>
        <v>1250</v>
      </c>
      <c r="G142" s="36">
        <f t="shared" si="10"/>
        <v>0</v>
      </c>
      <c r="H142" s="36">
        <f t="shared" si="10"/>
        <v>0</v>
      </c>
      <c r="I142" s="36">
        <f t="shared" si="10"/>
        <v>0</v>
      </c>
      <c r="J142" s="36">
        <f t="shared" si="10"/>
        <v>0</v>
      </c>
      <c r="K142" s="36">
        <f t="shared" si="10"/>
        <v>0</v>
      </c>
      <c r="L142" s="36">
        <f t="shared" si="10"/>
        <v>0</v>
      </c>
      <c r="M142" s="37">
        <f t="shared" si="9"/>
        <v>101800</v>
      </c>
    </row>
    <row r="143" spans="1:13" ht="15">
      <c r="A143" s="93" t="s">
        <v>12</v>
      </c>
      <c r="B143" s="94"/>
      <c r="C143" s="95"/>
      <c r="D143" s="41">
        <v>32600</v>
      </c>
      <c r="E143" s="41"/>
      <c r="F143" s="41">
        <v>440</v>
      </c>
      <c r="G143" s="41"/>
      <c r="H143" s="41"/>
      <c r="I143" s="41"/>
      <c r="J143" s="41"/>
      <c r="K143" s="41"/>
      <c r="L143" s="41"/>
      <c r="M143" s="37">
        <f t="shared" si="9"/>
        <v>33040</v>
      </c>
    </row>
    <row r="144" spans="1:13" ht="15">
      <c r="A144" s="93" t="s">
        <v>20</v>
      </c>
      <c r="B144" s="94"/>
      <c r="C144" s="95"/>
      <c r="D144" s="41">
        <v>15</v>
      </c>
      <c r="E144" s="41"/>
      <c r="F144" s="41"/>
      <c r="G144" s="41"/>
      <c r="H144" s="41"/>
      <c r="I144" s="41"/>
      <c r="J144" s="41"/>
      <c r="K144" s="41"/>
      <c r="L144" s="41"/>
      <c r="M144" s="37">
        <f t="shared" si="9"/>
        <v>15</v>
      </c>
    </row>
    <row r="145" spans="1:13" ht="15">
      <c r="A145" s="93" t="s">
        <v>15</v>
      </c>
      <c r="B145" s="94"/>
      <c r="C145" s="95"/>
      <c r="D145" s="41">
        <v>7500</v>
      </c>
      <c r="E145" s="41"/>
      <c r="F145" s="41"/>
      <c r="G145" s="41"/>
      <c r="H145" s="41"/>
      <c r="I145" s="41"/>
      <c r="J145" s="41"/>
      <c r="K145" s="41"/>
      <c r="L145" s="41"/>
      <c r="M145" s="37">
        <f t="shared" si="9"/>
        <v>7500</v>
      </c>
    </row>
    <row r="146" spans="1:13" ht="15">
      <c r="A146" s="93" t="s">
        <v>16</v>
      </c>
      <c r="B146" s="94"/>
      <c r="C146" s="95"/>
      <c r="D146" s="41">
        <v>3250</v>
      </c>
      <c r="E146" s="41"/>
      <c r="F146" s="41"/>
      <c r="G146" s="41"/>
      <c r="H146" s="41"/>
      <c r="I146" s="41"/>
      <c r="J146" s="41"/>
      <c r="K146" s="41">
        <v>2125</v>
      </c>
      <c r="L146" s="41">
        <v>50</v>
      </c>
      <c r="M146" s="37">
        <f t="shared" si="9"/>
        <v>5425</v>
      </c>
    </row>
    <row r="147" spans="1:13" ht="15">
      <c r="A147" s="93" t="s">
        <v>17</v>
      </c>
      <c r="B147" s="94"/>
      <c r="C147" s="95"/>
      <c r="D147" s="41">
        <v>3000</v>
      </c>
      <c r="E147" s="41"/>
      <c r="F147" s="41"/>
      <c r="G147" s="41"/>
      <c r="H147" s="41"/>
      <c r="I147" s="41"/>
      <c r="J147" s="41"/>
      <c r="K147" s="41">
        <v>1750</v>
      </c>
      <c r="L147" s="41"/>
      <c r="M147" s="37">
        <f t="shared" si="9"/>
        <v>4750</v>
      </c>
    </row>
    <row r="148" spans="1:13" ht="15">
      <c r="A148" s="22">
        <v>637</v>
      </c>
      <c r="B148" s="23" t="s">
        <v>46</v>
      </c>
      <c r="C148" s="24" t="s">
        <v>47</v>
      </c>
      <c r="D148" s="40">
        <v>1050</v>
      </c>
      <c r="E148" s="40"/>
      <c r="F148" s="40"/>
      <c r="G148" s="40"/>
      <c r="H148" s="40"/>
      <c r="I148" s="40"/>
      <c r="J148" s="40"/>
      <c r="K148" s="40">
        <v>2120</v>
      </c>
      <c r="L148" s="40"/>
      <c r="M148" s="37">
        <f t="shared" si="9"/>
        <v>3170</v>
      </c>
    </row>
    <row r="149" spans="1:13" ht="15">
      <c r="A149" s="22">
        <v>637</v>
      </c>
      <c r="B149" s="23">
        <v>15</v>
      </c>
      <c r="C149" s="24" t="s">
        <v>22</v>
      </c>
      <c r="D149" s="40">
        <v>600</v>
      </c>
      <c r="E149" s="40"/>
      <c r="F149" s="40"/>
      <c r="G149" s="40"/>
      <c r="H149" s="40"/>
      <c r="I149" s="40"/>
      <c r="J149" s="40"/>
      <c r="K149" s="40"/>
      <c r="L149" s="40"/>
      <c r="M149" s="37">
        <f t="shared" si="9"/>
        <v>600</v>
      </c>
    </row>
    <row r="150" spans="1:13" ht="15">
      <c r="A150" s="22">
        <v>637</v>
      </c>
      <c r="B150" s="23">
        <v>16</v>
      </c>
      <c r="C150" s="24" t="s">
        <v>21</v>
      </c>
      <c r="D150" s="40">
        <v>1300</v>
      </c>
      <c r="E150" s="40"/>
      <c r="F150" s="40"/>
      <c r="G150" s="40"/>
      <c r="H150" s="40"/>
      <c r="I150" s="40"/>
      <c r="J150" s="40"/>
      <c r="K150" s="40"/>
      <c r="L150" s="40"/>
      <c r="M150" s="37">
        <f t="shared" si="9"/>
        <v>1300</v>
      </c>
    </row>
    <row r="151" spans="1:13" ht="15">
      <c r="A151" s="22">
        <v>637</v>
      </c>
      <c r="B151" s="23">
        <v>7</v>
      </c>
      <c r="C151" s="24" t="s">
        <v>77</v>
      </c>
      <c r="D151" s="40">
        <v>0</v>
      </c>
      <c r="E151" s="40"/>
      <c r="F151" s="40"/>
      <c r="G151" s="40"/>
      <c r="H151" s="40"/>
      <c r="I151" s="40">
        <v>8750</v>
      </c>
      <c r="J151" s="40"/>
      <c r="K151" s="40"/>
      <c r="L151" s="40"/>
      <c r="M151" s="37">
        <f t="shared" si="9"/>
        <v>8750</v>
      </c>
    </row>
    <row r="152" spans="1:13" ht="15">
      <c r="A152" s="93" t="s">
        <v>18</v>
      </c>
      <c r="B152" s="94"/>
      <c r="C152" s="95"/>
      <c r="D152" s="56">
        <f aca="true" t="shared" si="11" ref="D152:L152">SUM(D148:D151)</f>
        <v>2950</v>
      </c>
      <c r="E152" s="56">
        <f t="shared" si="11"/>
        <v>0</v>
      </c>
      <c r="F152" s="56">
        <f t="shared" si="11"/>
        <v>0</v>
      </c>
      <c r="G152" s="56">
        <f t="shared" si="11"/>
        <v>0</v>
      </c>
      <c r="H152" s="56">
        <f t="shared" si="11"/>
        <v>0</v>
      </c>
      <c r="I152" s="56">
        <f t="shared" si="11"/>
        <v>8750</v>
      </c>
      <c r="J152" s="56">
        <f t="shared" si="11"/>
        <v>0</v>
      </c>
      <c r="K152" s="56">
        <f t="shared" si="11"/>
        <v>2120</v>
      </c>
      <c r="L152" s="40">
        <f t="shared" si="11"/>
        <v>0</v>
      </c>
      <c r="M152" s="37">
        <f t="shared" si="9"/>
        <v>13820</v>
      </c>
    </row>
    <row r="153" spans="1:13" ht="15">
      <c r="A153" s="93" t="s">
        <v>13</v>
      </c>
      <c r="B153" s="94"/>
      <c r="C153" s="95"/>
      <c r="D153" s="36">
        <f aca="true" t="shared" si="12" ref="D153:K153">D144+D145+D146+D147+D152</f>
        <v>16715</v>
      </c>
      <c r="E153" s="36">
        <f t="shared" si="12"/>
        <v>0</v>
      </c>
      <c r="F153" s="36">
        <f t="shared" si="12"/>
        <v>0</v>
      </c>
      <c r="G153" s="36">
        <f t="shared" si="12"/>
        <v>0</v>
      </c>
      <c r="H153" s="36">
        <f t="shared" si="12"/>
        <v>0</v>
      </c>
      <c r="I153" s="36">
        <f t="shared" si="12"/>
        <v>8750</v>
      </c>
      <c r="J153" s="36">
        <f t="shared" si="12"/>
        <v>0</v>
      </c>
      <c r="K153" s="36">
        <f t="shared" si="12"/>
        <v>5995</v>
      </c>
      <c r="L153" s="36">
        <v>100</v>
      </c>
      <c r="M153" s="37">
        <f t="shared" si="9"/>
        <v>31560</v>
      </c>
    </row>
    <row r="154" spans="1:13" ht="15">
      <c r="A154" s="93" t="s">
        <v>14</v>
      </c>
      <c r="B154" s="94"/>
      <c r="C154" s="95"/>
      <c r="D154" s="41">
        <v>2400</v>
      </c>
      <c r="E154" s="41"/>
      <c r="F154" s="41"/>
      <c r="G154" s="41">
        <v>900</v>
      </c>
      <c r="H154" s="41"/>
      <c r="I154" s="41"/>
      <c r="J154" s="41"/>
      <c r="K154" s="41"/>
      <c r="L154" s="41"/>
      <c r="M154" s="37">
        <f t="shared" si="9"/>
        <v>3300</v>
      </c>
    </row>
    <row r="155" spans="1:13" ht="15">
      <c r="A155" s="93" t="s">
        <v>19</v>
      </c>
      <c r="B155" s="94"/>
      <c r="C155" s="95"/>
      <c r="D155" s="41">
        <f aca="true" t="shared" si="13" ref="D155:L155">D142+D143+D153+D154</f>
        <v>152265</v>
      </c>
      <c r="E155" s="41">
        <f t="shared" si="13"/>
        <v>0</v>
      </c>
      <c r="F155" s="41">
        <f t="shared" si="13"/>
        <v>1690</v>
      </c>
      <c r="G155" s="41">
        <f t="shared" si="13"/>
        <v>900</v>
      </c>
      <c r="H155" s="41">
        <f t="shared" si="13"/>
        <v>0</v>
      </c>
      <c r="I155" s="41">
        <f t="shared" si="13"/>
        <v>8750</v>
      </c>
      <c r="J155" s="41">
        <f t="shared" si="13"/>
        <v>0</v>
      </c>
      <c r="K155" s="41">
        <f t="shared" si="13"/>
        <v>5995</v>
      </c>
      <c r="L155" s="41">
        <f t="shared" si="13"/>
        <v>100</v>
      </c>
      <c r="M155" s="37">
        <f t="shared" si="9"/>
        <v>169700</v>
      </c>
    </row>
    <row r="156" spans="4:5" ht="15">
      <c r="D156" s="7"/>
      <c r="E156" s="7"/>
    </row>
    <row r="157" spans="1:13" ht="15">
      <c r="A157" s="93" t="s">
        <v>51</v>
      </c>
      <c r="B157" s="94"/>
      <c r="C157" s="95"/>
      <c r="D157" s="41">
        <v>0</v>
      </c>
      <c r="E157" s="41"/>
      <c r="F157" s="41"/>
      <c r="G157" s="41"/>
      <c r="H157" s="41"/>
      <c r="I157" s="41">
        <v>100</v>
      </c>
      <c r="J157" s="41"/>
      <c r="K157" s="41"/>
      <c r="L157" s="41"/>
      <c r="M157" s="37">
        <v>100</v>
      </c>
    </row>
    <row r="158" spans="4:13" ht="15">
      <c r="D158" s="53"/>
      <c r="F158" s="53"/>
      <c r="G158" s="53"/>
      <c r="K158" s="53"/>
      <c r="M158" s="54"/>
    </row>
    <row r="159" spans="1:13" ht="15">
      <c r="A159" s="93" t="s">
        <v>30</v>
      </c>
      <c r="B159" s="94"/>
      <c r="C159" s="95"/>
      <c r="D159" s="57">
        <f>D157+D155</f>
        <v>152265</v>
      </c>
      <c r="E159" s="45">
        <f aca="true" t="shared" si="14" ref="E159:J159">E157+E155</f>
        <v>0</v>
      </c>
      <c r="F159" s="57">
        <f t="shared" si="14"/>
        <v>1690</v>
      </c>
      <c r="G159" s="57">
        <f t="shared" si="14"/>
        <v>900</v>
      </c>
      <c r="H159" s="45">
        <f t="shared" si="14"/>
        <v>0</v>
      </c>
      <c r="I159" s="45">
        <f t="shared" si="14"/>
        <v>8850</v>
      </c>
      <c r="J159" s="45">
        <f t="shared" si="14"/>
        <v>0</v>
      </c>
      <c r="K159" s="57">
        <f>K157+K155</f>
        <v>5995</v>
      </c>
      <c r="L159" s="45">
        <f>L157+L155</f>
        <v>100</v>
      </c>
      <c r="M159" s="58">
        <f>SUM(D159:L159)</f>
        <v>169800</v>
      </c>
    </row>
    <row r="160" spans="1:13" ht="15">
      <c r="A160" s="93" t="s">
        <v>45</v>
      </c>
      <c r="B160" s="94"/>
      <c r="C160" s="95" t="s">
        <v>43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37">
        <v>0</v>
      </c>
    </row>
    <row r="161" spans="1:13" ht="15">
      <c r="A161" s="93" t="s">
        <v>44</v>
      </c>
      <c r="B161" s="94"/>
      <c r="C161" s="95"/>
      <c r="D161" s="36">
        <f aca="true" t="shared" si="15" ref="D161:L161">D159+D160</f>
        <v>152265</v>
      </c>
      <c r="E161" s="36">
        <f t="shared" si="15"/>
        <v>0</v>
      </c>
      <c r="F161" s="36">
        <f t="shared" si="15"/>
        <v>1690</v>
      </c>
      <c r="G161" s="36">
        <f t="shared" si="15"/>
        <v>900</v>
      </c>
      <c r="H161" s="36">
        <f t="shared" si="15"/>
        <v>0</v>
      </c>
      <c r="I161" s="36">
        <f t="shared" si="15"/>
        <v>8850</v>
      </c>
      <c r="J161" s="36">
        <f t="shared" si="15"/>
        <v>0</v>
      </c>
      <c r="K161" s="36">
        <f t="shared" si="15"/>
        <v>5995</v>
      </c>
      <c r="L161" s="36">
        <f t="shared" si="15"/>
        <v>100</v>
      </c>
      <c r="M161" s="37">
        <f>SUM(D161:L161)</f>
        <v>169800</v>
      </c>
    </row>
    <row r="163" spans="1:13" ht="15">
      <c r="A163" s="3"/>
      <c r="D163" s="99" t="s">
        <v>87</v>
      </c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1:13" ht="53.25">
      <c r="A164" s="97" t="s">
        <v>7</v>
      </c>
      <c r="B164" s="97"/>
      <c r="C164" s="25" t="s">
        <v>9</v>
      </c>
      <c r="D164" s="26" t="s">
        <v>25</v>
      </c>
      <c r="E164" s="26" t="s">
        <v>26</v>
      </c>
      <c r="F164" s="26" t="s">
        <v>24</v>
      </c>
      <c r="G164" s="26" t="s">
        <v>29</v>
      </c>
      <c r="H164" s="26" t="s">
        <v>28</v>
      </c>
      <c r="I164" s="26" t="s">
        <v>27</v>
      </c>
      <c r="J164" s="26" t="s">
        <v>57</v>
      </c>
      <c r="K164" s="26" t="s">
        <v>56</v>
      </c>
      <c r="L164" s="26" t="s">
        <v>4</v>
      </c>
      <c r="M164" s="2" t="s">
        <v>0</v>
      </c>
    </row>
    <row r="165" spans="1:14" ht="15">
      <c r="A165" s="22">
        <v>611</v>
      </c>
      <c r="B165" s="23"/>
      <c r="C165" s="22" t="s">
        <v>1</v>
      </c>
      <c r="D165" s="40">
        <v>78890</v>
      </c>
      <c r="E165" s="40"/>
      <c r="F165" s="40"/>
      <c r="G165" s="40"/>
      <c r="H165" s="40"/>
      <c r="I165" s="40"/>
      <c r="J165" s="40"/>
      <c r="K165" s="40"/>
      <c r="L165" s="40"/>
      <c r="M165" s="37">
        <f>SUM(D165:L165)</f>
        <v>78890</v>
      </c>
      <c r="N165" s="3"/>
    </row>
    <row r="166" spans="1:14" ht="15">
      <c r="A166" s="22">
        <v>612</v>
      </c>
      <c r="B166" s="23"/>
      <c r="C166" s="22" t="s">
        <v>31</v>
      </c>
      <c r="D166" s="40">
        <v>8000</v>
      </c>
      <c r="E166" s="40"/>
      <c r="F166" s="40"/>
      <c r="G166" s="40"/>
      <c r="H166" s="40"/>
      <c r="I166" s="40"/>
      <c r="J166" s="40"/>
      <c r="K166" s="40"/>
      <c r="L166" s="40"/>
      <c r="M166" s="37">
        <f aca="true" t="shared" si="16" ref="M166:M182">SUM(D166:L166)</f>
        <v>8000</v>
      </c>
      <c r="N166" s="3"/>
    </row>
    <row r="167" spans="1:13" ht="15">
      <c r="A167" s="22">
        <v>612</v>
      </c>
      <c r="B167" s="23"/>
      <c r="C167" s="22" t="s">
        <v>11</v>
      </c>
      <c r="D167" s="40">
        <v>11000</v>
      </c>
      <c r="E167" s="40"/>
      <c r="F167" s="40"/>
      <c r="G167" s="40"/>
      <c r="H167" s="40"/>
      <c r="I167" s="40"/>
      <c r="J167" s="40"/>
      <c r="K167" s="40"/>
      <c r="L167" s="40"/>
      <c r="M167" s="37">
        <f t="shared" si="16"/>
        <v>11000</v>
      </c>
    </row>
    <row r="168" spans="1:13" ht="15">
      <c r="A168" s="22">
        <v>614</v>
      </c>
      <c r="B168" s="23"/>
      <c r="C168" s="22" t="s">
        <v>2</v>
      </c>
      <c r="D168" s="40">
        <v>5550</v>
      </c>
      <c r="E168" s="40"/>
      <c r="F168" s="40">
        <v>1250</v>
      </c>
      <c r="G168" s="40"/>
      <c r="H168" s="40"/>
      <c r="I168" s="40"/>
      <c r="J168" s="40"/>
      <c r="K168" s="40"/>
      <c r="L168" s="40"/>
      <c r="M168" s="37">
        <f t="shared" si="16"/>
        <v>6800</v>
      </c>
    </row>
    <row r="169" spans="1:14" ht="15">
      <c r="A169" s="93" t="s">
        <v>10</v>
      </c>
      <c r="B169" s="94"/>
      <c r="C169" s="95"/>
      <c r="D169" s="36">
        <f aca="true" t="shared" si="17" ref="D169:L169">SUM(D165:D168)</f>
        <v>103440</v>
      </c>
      <c r="E169" s="36">
        <f t="shared" si="17"/>
        <v>0</v>
      </c>
      <c r="F169" s="36">
        <f t="shared" si="17"/>
        <v>1250</v>
      </c>
      <c r="G169" s="36">
        <f t="shared" si="17"/>
        <v>0</v>
      </c>
      <c r="H169" s="36">
        <f t="shared" si="17"/>
        <v>0</v>
      </c>
      <c r="I169" s="36">
        <f t="shared" si="17"/>
        <v>0</v>
      </c>
      <c r="J169" s="36">
        <f t="shared" si="17"/>
        <v>0</v>
      </c>
      <c r="K169" s="36">
        <f t="shared" si="17"/>
        <v>0</v>
      </c>
      <c r="L169" s="36">
        <f t="shared" si="17"/>
        <v>0</v>
      </c>
      <c r="M169" s="37">
        <f t="shared" si="16"/>
        <v>104690</v>
      </c>
      <c r="N169" s="3"/>
    </row>
    <row r="170" spans="1:14" ht="15">
      <c r="A170" s="93" t="s">
        <v>12</v>
      </c>
      <c r="B170" s="94"/>
      <c r="C170" s="95"/>
      <c r="D170" s="41">
        <v>32160</v>
      </c>
      <c r="E170" s="41"/>
      <c r="F170" s="41">
        <v>440</v>
      </c>
      <c r="G170" s="41"/>
      <c r="H170" s="41"/>
      <c r="I170" s="41"/>
      <c r="J170" s="41"/>
      <c r="K170" s="41"/>
      <c r="L170" s="41"/>
      <c r="M170" s="37">
        <v>32846</v>
      </c>
      <c r="N170" s="3"/>
    </row>
    <row r="171" spans="1:14" ht="15">
      <c r="A171" s="93" t="s">
        <v>20</v>
      </c>
      <c r="B171" s="94"/>
      <c r="C171" s="95"/>
      <c r="D171" s="41">
        <v>15</v>
      </c>
      <c r="E171" s="41"/>
      <c r="F171" s="41"/>
      <c r="G171" s="41"/>
      <c r="H171" s="41"/>
      <c r="I171" s="41"/>
      <c r="J171" s="41"/>
      <c r="K171" s="41"/>
      <c r="L171" s="41"/>
      <c r="M171" s="37">
        <f t="shared" si="16"/>
        <v>15</v>
      </c>
      <c r="N171" s="3"/>
    </row>
    <row r="172" spans="1:14" ht="15">
      <c r="A172" s="93" t="s">
        <v>15</v>
      </c>
      <c r="B172" s="94"/>
      <c r="C172" s="95"/>
      <c r="D172" s="41">
        <v>7500</v>
      </c>
      <c r="E172" s="41"/>
      <c r="F172" s="41"/>
      <c r="G172" s="41"/>
      <c r="H172" s="41"/>
      <c r="I172" s="41"/>
      <c r="J172" s="41"/>
      <c r="K172" s="41"/>
      <c r="L172" s="41"/>
      <c r="M172" s="37">
        <f t="shared" si="16"/>
        <v>7500</v>
      </c>
      <c r="N172" s="3"/>
    </row>
    <row r="173" spans="1:14" ht="15">
      <c r="A173" s="93" t="s">
        <v>16</v>
      </c>
      <c r="B173" s="94"/>
      <c r="C173" s="95"/>
      <c r="D173" s="41">
        <v>3250</v>
      </c>
      <c r="E173" s="41"/>
      <c r="F173" s="41"/>
      <c r="G173" s="41"/>
      <c r="H173" s="41"/>
      <c r="I173" s="41"/>
      <c r="J173" s="41"/>
      <c r="K173" s="41">
        <v>2125</v>
      </c>
      <c r="L173" s="41">
        <v>50</v>
      </c>
      <c r="M173" s="37">
        <f t="shared" si="16"/>
        <v>5425</v>
      </c>
      <c r="N173" s="3"/>
    </row>
    <row r="174" spans="1:14" ht="15">
      <c r="A174" s="93" t="s">
        <v>17</v>
      </c>
      <c r="B174" s="94"/>
      <c r="C174" s="95"/>
      <c r="D174" s="41">
        <v>3000</v>
      </c>
      <c r="E174" s="41"/>
      <c r="F174" s="41"/>
      <c r="G174" s="41"/>
      <c r="H174" s="41"/>
      <c r="I174" s="41"/>
      <c r="J174" s="41"/>
      <c r="K174" s="41">
        <v>1750</v>
      </c>
      <c r="L174" s="41"/>
      <c r="M174" s="37">
        <f t="shared" si="16"/>
        <v>4750</v>
      </c>
      <c r="N174" s="3"/>
    </row>
    <row r="175" spans="1:13" ht="15">
      <c r="A175" s="22">
        <v>637</v>
      </c>
      <c r="B175" s="23" t="s">
        <v>46</v>
      </c>
      <c r="C175" s="24" t="s">
        <v>47</v>
      </c>
      <c r="D175" s="40">
        <v>1050</v>
      </c>
      <c r="E175" s="40"/>
      <c r="F175" s="40"/>
      <c r="G175" s="40"/>
      <c r="H175" s="40"/>
      <c r="I175" s="40"/>
      <c r="J175" s="40"/>
      <c r="K175" s="40">
        <v>2120</v>
      </c>
      <c r="L175" s="40"/>
      <c r="M175" s="37">
        <f t="shared" si="16"/>
        <v>3170</v>
      </c>
    </row>
    <row r="176" spans="1:13" ht="15">
      <c r="A176" s="22">
        <v>637</v>
      </c>
      <c r="B176" s="23">
        <v>15</v>
      </c>
      <c r="C176" s="24" t="s">
        <v>22</v>
      </c>
      <c r="D176" s="40">
        <v>600</v>
      </c>
      <c r="E176" s="40"/>
      <c r="F176" s="40"/>
      <c r="G176" s="40"/>
      <c r="H176" s="40"/>
      <c r="I176" s="40"/>
      <c r="J176" s="40"/>
      <c r="K176" s="40"/>
      <c r="L176" s="40"/>
      <c r="M176" s="37">
        <f t="shared" si="16"/>
        <v>600</v>
      </c>
    </row>
    <row r="177" spans="1:13" ht="15">
      <c r="A177" s="22">
        <v>637</v>
      </c>
      <c r="B177" s="23">
        <v>16</v>
      </c>
      <c r="C177" s="24" t="s">
        <v>21</v>
      </c>
      <c r="D177" s="40">
        <v>1300</v>
      </c>
      <c r="E177" s="40"/>
      <c r="F177" s="40"/>
      <c r="G177" s="40"/>
      <c r="H177" s="40"/>
      <c r="I177" s="40"/>
      <c r="J177" s="40"/>
      <c r="K177" s="40"/>
      <c r="L177" s="40"/>
      <c r="M177" s="37">
        <f t="shared" si="16"/>
        <v>1300</v>
      </c>
    </row>
    <row r="178" spans="1:14" ht="15">
      <c r="A178" s="96"/>
      <c r="B178" s="96"/>
      <c r="C178" s="96"/>
      <c r="D178" s="40">
        <v>0</v>
      </c>
      <c r="E178" s="40"/>
      <c r="F178" s="40"/>
      <c r="G178" s="40"/>
      <c r="H178" s="40"/>
      <c r="I178" s="40"/>
      <c r="J178" s="40"/>
      <c r="K178" s="40"/>
      <c r="L178" s="40"/>
      <c r="M178" s="37">
        <f t="shared" si="16"/>
        <v>0</v>
      </c>
      <c r="N178" s="3"/>
    </row>
    <row r="179" spans="1:14" ht="15">
      <c r="A179" s="96" t="s">
        <v>18</v>
      </c>
      <c r="B179" s="96"/>
      <c r="C179" s="96"/>
      <c r="D179" s="56">
        <f aca="true" t="shared" si="18" ref="D179:L179">SUM(D175:D178)</f>
        <v>2950</v>
      </c>
      <c r="E179" s="56">
        <f t="shared" si="18"/>
        <v>0</v>
      </c>
      <c r="F179" s="56">
        <f t="shared" si="18"/>
        <v>0</v>
      </c>
      <c r="G179" s="56">
        <f t="shared" si="18"/>
        <v>0</v>
      </c>
      <c r="H179" s="56">
        <f t="shared" si="18"/>
        <v>0</v>
      </c>
      <c r="I179" s="56">
        <f t="shared" si="18"/>
        <v>0</v>
      </c>
      <c r="J179" s="56">
        <f t="shared" si="18"/>
        <v>0</v>
      </c>
      <c r="K179" s="56">
        <f t="shared" si="18"/>
        <v>2120</v>
      </c>
      <c r="L179" s="40">
        <f t="shared" si="18"/>
        <v>0</v>
      </c>
      <c r="M179" s="37">
        <f t="shared" si="16"/>
        <v>5070</v>
      </c>
      <c r="N179" s="3"/>
    </row>
    <row r="180" spans="1:14" ht="15">
      <c r="A180" s="96" t="s">
        <v>13</v>
      </c>
      <c r="B180" s="96"/>
      <c r="C180" s="96"/>
      <c r="D180" s="36">
        <f aca="true" t="shared" si="19" ref="D180:K180">D171+D172+D173+D174+D179</f>
        <v>16715</v>
      </c>
      <c r="E180" s="36">
        <f t="shared" si="19"/>
        <v>0</v>
      </c>
      <c r="F180" s="36">
        <f t="shared" si="19"/>
        <v>0</v>
      </c>
      <c r="G180" s="36">
        <f t="shared" si="19"/>
        <v>0</v>
      </c>
      <c r="H180" s="36">
        <f t="shared" si="19"/>
        <v>0</v>
      </c>
      <c r="I180" s="36">
        <v>8750</v>
      </c>
      <c r="J180" s="36">
        <f t="shared" si="19"/>
        <v>0</v>
      </c>
      <c r="K180" s="36">
        <f t="shared" si="19"/>
        <v>5995</v>
      </c>
      <c r="L180" s="36">
        <v>100</v>
      </c>
      <c r="M180" s="37">
        <f t="shared" si="16"/>
        <v>31560</v>
      </c>
      <c r="N180" s="3"/>
    </row>
    <row r="181" spans="1:14" ht="15">
      <c r="A181" s="96" t="s">
        <v>14</v>
      </c>
      <c r="B181" s="96"/>
      <c r="C181" s="96"/>
      <c r="D181" s="41"/>
      <c r="E181" s="41"/>
      <c r="F181" s="41"/>
      <c r="G181" s="41">
        <v>900</v>
      </c>
      <c r="H181" s="41"/>
      <c r="I181" s="41"/>
      <c r="J181" s="41"/>
      <c r="K181" s="41"/>
      <c r="L181" s="41"/>
      <c r="M181" s="37">
        <f t="shared" si="16"/>
        <v>900</v>
      </c>
      <c r="N181" s="3"/>
    </row>
    <row r="182" spans="1:13" ht="15">
      <c r="A182" s="73" t="s">
        <v>19</v>
      </c>
      <c r="B182" s="45"/>
      <c r="C182" s="69"/>
      <c r="D182" s="41">
        <f aca="true" t="shared" si="20" ref="D182:L182">D169+D170+D180+D181</f>
        <v>152315</v>
      </c>
      <c r="E182" s="41">
        <f t="shared" si="20"/>
        <v>0</v>
      </c>
      <c r="F182" s="41">
        <f t="shared" si="20"/>
        <v>1690</v>
      </c>
      <c r="G182" s="41">
        <f t="shared" si="20"/>
        <v>900</v>
      </c>
      <c r="H182" s="41">
        <f t="shared" si="20"/>
        <v>0</v>
      </c>
      <c r="I182" s="41">
        <f t="shared" si="20"/>
        <v>8750</v>
      </c>
      <c r="J182" s="41">
        <f t="shared" si="20"/>
        <v>0</v>
      </c>
      <c r="K182" s="41">
        <f t="shared" si="20"/>
        <v>5995</v>
      </c>
      <c r="L182" s="41">
        <f t="shared" si="20"/>
        <v>100</v>
      </c>
      <c r="M182" s="37">
        <f t="shared" si="16"/>
        <v>169750</v>
      </c>
    </row>
    <row r="183" spans="1:14" ht="15">
      <c r="A183" s="96"/>
      <c r="B183" s="96"/>
      <c r="C183" s="96"/>
      <c r="D183" s="7"/>
      <c r="E183" s="7"/>
      <c r="N183" s="3"/>
    </row>
    <row r="184" spans="1:13" ht="15">
      <c r="A184" s="73" t="s">
        <v>51</v>
      </c>
      <c r="B184" s="45"/>
      <c r="C184" s="69"/>
      <c r="D184" s="41">
        <v>0</v>
      </c>
      <c r="E184" s="41"/>
      <c r="F184" s="41"/>
      <c r="G184" s="41"/>
      <c r="H184" s="41"/>
      <c r="I184" s="41">
        <v>100</v>
      </c>
      <c r="J184" s="41"/>
      <c r="K184" s="41"/>
      <c r="L184" s="41"/>
      <c r="M184" s="37">
        <v>100</v>
      </c>
    </row>
    <row r="185" spans="1:14" ht="15">
      <c r="A185" s="96"/>
      <c r="B185" s="96"/>
      <c r="C185" s="96"/>
      <c r="D185" s="53"/>
      <c r="F185" s="53"/>
      <c r="G185" s="53"/>
      <c r="K185" s="53"/>
      <c r="M185" s="54"/>
      <c r="N185" s="3"/>
    </row>
    <row r="186" spans="1:14" ht="15">
      <c r="A186" s="96" t="s">
        <v>30</v>
      </c>
      <c r="B186" s="96"/>
      <c r="C186" s="96" t="s">
        <v>43</v>
      </c>
      <c r="D186" s="57">
        <f>D184+D182</f>
        <v>152315</v>
      </c>
      <c r="E186" s="45">
        <f aca="true" t="shared" si="21" ref="E186:J186">E184+E182</f>
        <v>0</v>
      </c>
      <c r="F186" s="57">
        <f t="shared" si="21"/>
        <v>1690</v>
      </c>
      <c r="G186" s="57">
        <f t="shared" si="21"/>
        <v>900</v>
      </c>
      <c r="H186" s="45">
        <f t="shared" si="21"/>
        <v>0</v>
      </c>
      <c r="I186" s="45">
        <f t="shared" si="21"/>
        <v>8850</v>
      </c>
      <c r="J186" s="45">
        <f t="shared" si="21"/>
        <v>0</v>
      </c>
      <c r="K186" s="57">
        <f>K184+K182</f>
        <v>5995</v>
      </c>
      <c r="L186" s="45">
        <f>L184+L182</f>
        <v>100</v>
      </c>
      <c r="M186" s="58">
        <f>SUM(D186:L186)</f>
        <v>169850</v>
      </c>
      <c r="N186" s="3"/>
    </row>
    <row r="187" spans="1:14" ht="15">
      <c r="A187" s="93" t="s">
        <v>45</v>
      </c>
      <c r="B187" s="94"/>
      <c r="C187" s="95"/>
      <c r="D187" s="41"/>
      <c r="E187" s="41"/>
      <c r="F187" s="41"/>
      <c r="G187" s="41"/>
      <c r="H187" s="41"/>
      <c r="I187" s="41"/>
      <c r="J187" s="41"/>
      <c r="K187" s="41"/>
      <c r="L187" s="41"/>
      <c r="M187" s="37">
        <v>0</v>
      </c>
      <c r="N187" s="3"/>
    </row>
    <row r="188" spans="1:13" ht="15.75" thickBot="1">
      <c r="A188" s="70" t="s">
        <v>44</v>
      </c>
      <c r="B188" s="71"/>
      <c r="C188" s="72"/>
      <c r="D188" s="36">
        <f aca="true" t="shared" si="22" ref="D188:L188">D186+D187</f>
        <v>152315</v>
      </c>
      <c r="E188" s="36">
        <f t="shared" si="22"/>
        <v>0</v>
      </c>
      <c r="F188" s="36">
        <f t="shared" si="22"/>
        <v>1690</v>
      </c>
      <c r="G188" s="36">
        <f t="shared" si="22"/>
        <v>900</v>
      </c>
      <c r="H188" s="36">
        <f t="shared" si="22"/>
        <v>0</v>
      </c>
      <c r="I188" s="36">
        <f t="shared" si="22"/>
        <v>8850</v>
      </c>
      <c r="J188" s="36">
        <f t="shared" si="22"/>
        <v>0</v>
      </c>
      <c r="K188" s="36">
        <f t="shared" si="22"/>
        <v>5995</v>
      </c>
      <c r="L188" s="36">
        <f t="shared" si="22"/>
        <v>100</v>
      </c>
      <c r="M188" s="37">
        <f>SUM(D188:L188)</f>
        <v>169850</v>
      </c>
    </row>
    <row r="192" spans="3:5" ht="15">
      <c r="C192" s="3"/>
      <c r="D192" s="3"/>
      <c r="E192" s="55"/>
    </row>
    <row r="193" ht="15">
      <c r="C193" s="4"/>
    </row>
    <row r="194" ht="15">
      <c r="C194" s="63"/>
    </row>
    <row r="195" ht="15">
      <c r="C195" s="4"/>
    </row>
    <row r="196" ht="15">
      <c r="C196" s="4"/>
    </row>
    <row r="197" spans="3:4" ht="15">
      <c r="C197" s="3"/>
      <c r="D197" s="3"/>
    </row>
    <row r="198" ht="15">
      <c r="C198" s="4"/>
    </row>
    <row r="211" ht="15">
      <c r="M211" s="4"/>
    </row>
  </sheetData>
  <sheetProtection password="DCBE" sheet="1" objects="1" scenarios="1" selectLockedCells="1" selectUnlockedCells="1"/>
  <mergeCells count="113">
    <mergeCell ref="A187:C187"/>
    <mergeCell ref="A172:C172"/>
    <mergeCell ref="A173:C173"/>
    <mergeCell ref="A174:C174"/>
    <mergeCell ref="A178:C178"/>
    <mergeCell ref="A179:C179"/>
    <mergeCell ref="A181:C181"/>
    <mergeCell ref="A183:C183"/>
    <mergeCell ref="A185:C185"/>
    <mergeCell ref="D136:M136"/>
    <mergeCell ref="A169:C169"/>
    <mergeCell ref="A170:C170"/>
    <mergeCell ref="A186:C186"/>
    <mergeCell ref="A180:C180"/>
    <mergeCell ref="A171:C171"/>
    <mergeCell ref="D163:M163"/>
    <mergeCell ref="A160:C160"/>
    <mergeCell ref="A161:C161"/>
    <mergeCell ref="A164:B164"/>
    <mergeCell ref="A152:C152"/>
    <mergeCell ref="A153:C153"/>
    <mergeCell ref="A154:C154"/>
    <mergeCell ref="A155:C155"/>
    <mergeCell ref="A157:C157"/>
    <mergeCell ref="A159:C159"/>
    <mergeCell ref="A142:C142"/>
    <mergeCell ref="A143:C143"/>
    <mergeCell ref="A144:C144"/>
    <mergeCell ref="A145:C145"/>
    <mergeCell ref="A146:C146"/>
    <mergeCell ref="A147:C147"/>
    <mergeCell ref="A126:C126"/>
    <mergeCell ref="A127:C127"/>
    <mergeCell ref="A129:C129"/>
    <mergeCell ref="A131:C131"/>
    <mergeCell ref="A133:C133"/>
    <mergeCell ref="A137:B137"/>
    <mergeCell ref="A128:C128"/>
    <mergeCell ref="A134:C134"/>
    <mergeCell ref="A135:C135"/>
    <mergeCell ref="A116:C116"/>
    <mergeCell ref="A117:C117"/>
    <mergeCell ref="A118:C118"/>
    <mergeCell ref="A119:C119"/>
    <mergeCell ref="A120:C120"/>
    <mergeCell ref="A121:C121"/>
    <mergeCell ref="A104:C104"/>
    <mergeCell ref="A106:C106"/>
    <mergeCell ref="A107:C107"/>
    <mergeCell ref="A108:C108"/>
    <mergeCell ref="D110:M110"/>
    <mergeCell ref="A111:B111"/>
    <mergeCell ref="A93:C93"/>
    <mergeCell ref="A94:C94"/>
    <mergeCell ref="A99:C99"/>
    <mergeCell ref="A100:C100"/>
    <mergeCell ref="A101:C101"/>
    <mergeCell ref="A102:C102"/>
    <mergeCell ref="D83:M83"/>
    <mergeCell ref="A84:B84"/>
    <mergeCell ref="A89:C89"/>
    <mergeCell ref="A90:C90"/>
    <mergeCell ref="A91:C91"/>
    <mergeCell ref="A92:C92"/>
    <mergeCell ref="A74:C74"/>
    <mergeCell ref="A75:C75"/>
    <mergeCell ref="A77:C77"/>
    <mergeCell ref="A79:C79"/>
    <mergeCell ref="A80:C80"/>
    <mergeCell ref="A81:C81"/>
    <mergeCell ref="A64:C64"/>
    <mergeCell ref="A65:C65"/>
    <mergeCell ref="A66:C66"/>
    <mergeCell ref="A67:C67"/>
    <mergeCell ref="A72:C72"/>
    <mergeCell ref="A73:C73"/>
    <mergeCell ref="A53:C53"/>
    <mergeCell ref="A54:C54"/>
    <mergeCell ref="D56:M56"/>
    <mergeCell ref="A57:B57"/>
    <mergeCell ref="A62:C62"/>
    <mergeCell ref="A63:C63"/>
    <mergeCell ref="A45:C45"/>
    <mergeCell ref="A46:C46"/>
    <mergeCell ref="A47:C47"/>
    <mergeCell ref="A48:C48"/>
    <mergeCell ref="A50:C50"/>
    <mergeCell ref="A52:C52"/>
    <mergeCell ref="A35:C35"/>
    <mergeCell ref="A36:C36"/>
    <mergeCell ref="A37:C37"/>
    <mergeCell ref="A38:C38"/>
    <mergeCell ref="A39:C39"/>
    <mergeCell ref="A40:C40"/>
    <mergeCell ref="A25:C25"/>
    <mergeCell ref="A26:C26"/>
    <mergeCell ref="A27:C27"/>
    <mergeCell ref="A28:M28"/>
    <mergeCell ref="D29:M29"/>
    <mergeCell ref="A30:B30"/>
    <mergeCell ref="A13:C13"/>
    <mergeCell ref="A18:C18"/>
    <mergeCell ref="A19:C19"/>
    <mergeCell ref="A20:C20"/>
    <mergeCell ref="A21:C21"/>
    <mergeCell ref="A23:C23"/>
    <mergeCell ref="A12:C12"/>
    <mergeCell ref="D2:M2"/>
    <mergeCell ref="A3:B3"/>
    <mergeCell ref="A8:C8"/>
    <mergeCell ref="A9:C9"/>
    <mergeCell ref="A10:C10"/>
    <mergeCell ref="A11:C11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scale="53" r:id="rId1"/>
  <headerFooter alignWithMargins="0">
    <oddFooter>&amp;R&amp;F/&amp;A</oddFooter>
  </headerFooter>
  <rowBreaks count="2" manualBreakCount="2">
    <brk id="81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PageLayoutView="0" workbookViewId="0" topLeftCell="A1">
      <pane ySplit="1" topLeftCell="A179" activePane="bottomLeft" state="frozen"/>
      <selection pane="topLeft" activeCell="A1" sqref="A1"/>
      <selection pane="bottomLeft" activeCell="H185" sqref="H185"/>
    </sheetView>
  </sheetViews>
  <sheetFormatPr defaultColWidth="8.88671875" defaultRowHeight="15"/>
  <cols>
    <col min="1" max="1" width="6.3359375" style="4" customWidth="1"/>
    <col min="2" max="2" width="3.21484375" style="4" bestFit="1" customWidth="1"/>
    <col min="3" max="3" width="15.77734375" style="6" bestFit="1" customWidth="1"/>
    <col min="4" max="4" width="11.21484375" style="4" customWidth="1"/>
    <col min="5" max="5" width="11.77734375" style="4" customWidth="1"/>
    <col min="6" max="6" width="11.88671875" style="4" customWidth="1"/>
    <col min="7" max="7" width="11.99609375" style="4" customWidth="1"/>
    <col min="8" max="8" width="11.77734375" style="4" customWidth="1"/>
    <col min="9" max="9" width="11.5546875" style="4" customWidth="1"/>
    <col min="10" max="10" width="10.21484375" style="4" customWidth="1"/>
    <col min="11" max="11" width="13.3359375" style="4" customWidth="1"/>
    <col min="12" max="12" width="10.4453125" style="4" customWidth="1"/>
    <col min="13" max="13" width="12.10546875" style="34" customWidth="1"/>
    <col min="14" max="16384" width="8.88671875" style="4" customWidth="1"/>
  </cols>
  <sheetData>
    <row r="1" spans="1:4" ht="15">
      <c r="A1" s="3" t="s">
        <v>23</v>
      </c>
      <c r="C1" s="6" t="s">
        <v>90</v>
      </c>
      <c r="D1" s="4" t="s">
        <v>93</v>
      </c>
    </row>
    <row r="2" spans="1:13" ht="15">
      <c r="A2" s="3"/>
      <c r="D2" s="98" t="s">
        <v>65</v>
      </c>
      <c r="E2" s="98"/>
      <c r="F2" s="98"/>
      <c r="G2" s="98"/>
      <c r="H2" s="98"/>
      <c r="I2" s="98"/>
      <c r="J2" s="98"/>
      <c r="K2" s="98"/>
      <c r="L2" s="98"/>
      <c r="M2" s="98"/>
    </row>
    <row r="3" spans="1:13" s="1" customFormat="1" ht="53.25">
      <c r="A3" s="97" t="s">
        <v>7</v>
      </c>
      <c r="B3" s="97"/>
      <c r="C3" s="25" t="s">
        <v>9</v>
      </c>
      <c r="D3" s="26" t="s">
        <v>25</v>
      </c>
      <c r="E3" s="26" t="s">
        <v>26</v>
      </c>
      <c r="F3" s="26" t="s">
        <v>24</v>
      </c>
      <c r="G3" s="26" t="s">
        <v>29</v>
      </c>
      <c r="H3" s="26" t="s">
        <v>28</v>
      </c>
      <c r="I3" s="26" t="s">
        <v>27</v>
      </c>
      <c r="J3" s="26" t="s">
        <v>61</v>
      </c>
      <c r="K3" s="26" t="s">
        <v>59</v>
      </c>
      <c r="L3" s="26" t="s">
        <v>4</v>
      </c>
      <c r="M3" s="2" t="s">
        <v>0</v>
      </c>
    </row>
    <row r="4" spans="1:13" s="3" customFormat="1" ht="15">
      <c r="A4" s="22">
        <v>611</v>
      </c>
      <c r="B4" s="23"/>
      <c r="C4" s="22" t="s">
        <v>1</v>
      </c>
      <c r="D4" s="40">
        <v>132550</v>
      </c>
      <c r="E4" s="40"/>
      <c r="F4" s="40"/>
      <c r="G4" s="40"/>
      <c r="H4" s="40"/>
      <c r="I4" s="40"/>
      <c r="J4" s="40"/>
      <c r="K4" s="40"/>
      <c r="L4" s="40"/>
      <c r="M4" s="37">
        <f>SUM(D4:L4)</f>
        <v>132550</v>
      </c>
    </row>
    <row r="5" spans="1:13" s="3" customFormat="1" ht="15">
      <c r="A5" s="22">
        <v>612</v>
      </c>
      <c r="B5" s="23"/>
      <c r="C5" s="22" t="s">
        <v>31</v>
      </c>
      <c r="D5" s="40">
        <v>12880</v>
      </c>
      <c r="E5" s="40"/>
      <c r="F5" s="40"/>
      <c r="G5" s="40"/>
      <c r="H5" s="40"/>
      <c r="I5" s="40"/>
      <c r="J5" s="40"/>
      <c r="K5" s="40"/>
      <c r="L5" s="40"/>
      <c r="M5" s="37">
        <f aca="true" t="shared" si="0" ref="M5:M21">SUM(D5:L5)</f>
        <v>12880</v>
      </c>
    </row>
    <row r="6" spans="1:13" ht="15">
      <c r="A6" s="22">
        <v>612</v>
      </c>
      <c r="B6" s="23"/>
      <c r="C6" s="22" t="s">
        <v>11</v>
      </c>
      <c r="D6" s="40">
        <v>19480</v>
      </c>
      <c r="E6" s="40"/>
      <c r="F6" s="40"/>
      <c r="G6" s="40"/>
      <c r="H6" s="40"/>
      <c r="I6" s="40"/>
      <c r="J6" s="40"/>
      <c r="K6" s="40"/>
      <c r="L6" s="40"/>
      <c r="M6" s="37">
        <f t="shared" si="0"/>
        <v>19480</v>
      </c>
    </row>
    <row r="7" spans="1:13" ht="15">
      <c r="A7" s="22">
        <v>614</v>
      </c>
      <c r="B7" s="23"/>
      <c r="C7" s="22" t="s">
        <v>2</v>
      </c>
      <c r="D7" s="40">
        <v>10950</v>
      </c>
      <c r="E7" s="40"/>
      <c r="F7" s="40">
        <v>1435</v>
      </c>
      <c r="G7" s="40"/>
      <c r="H7" s="40"/>
      <c r="I7" s="40"/>
      <c r="J7" s="40"/>
      <c r="K7" s="40"/>
      <c r="L7" s="40"/>
      <c r="M7" s="37">
        <f t="shared" si="0"/>
        <v>12385</v>
      </c>
    </row>
    <row r="8" spans="1:13" s="3" customFormat="1" ht="15">
      <c r="A8" s="93" t="s">
        <v>10</v>
      </c>
      <c r="B8" s="94"/>
      <c r="C8" s="95"/>
      <c r="D8" s="36">
        <f>SUM(D4:D7)</f>
        <v>175860</v>
      </c>
      <c r="E8" s="36">
        <f aca="true" t="shared" si="1" ref="E8:L8">SUM(E4:E7)</f>
        <v>0</v>
      </c>
      <c r="F8" s="36">
        <f t="shared" si="1"/>
        <v>1435</v>
      </c>
      <c r="G8" s="36">
        <f t="shared" si="1"/>
        <v>0</v>
      </c>
      <c r="H8" s="36">
        <f t="shared" si="1"/>
        <v>0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7">
        <f t="shared" si="0"/>
        <v>177295</v>
      </c>
    </row>
    <row r="9" spans="1:13" s="3" customFormat="1" ht="15">
      <c r="A9" s="93" t="s">
        <v>12</v>
      </c>
      <c r="B9" s="94"/>
      <c r="C9" s="95"/>
      <c r="D9" s="41">
        <v>62517</v>
      </c>
      <c r="E9" s="41"/>
      <c r="F9" s="41">
        <v>505</v>
      </c>
      <c r="G9" s="41"/>
      <c r="H9" s="41"/>
      <c r="I9" s="41"/>
      <c r="J9" s="41"/>
      <c r="K9" s="41"/>
      <c r="L9" s="41"/>
      <c r="M9" s="37">
        <f t="shared" si="0"/>
        <v>63022</v>
      </c>
    </row>
    <row r="10" spans="1:13" s="3" customFormat="1" ht="15">
      <c r="A10" s="93" t="s">
        <v>20</v>
      </c>
      <c r="B10" s="94"/>
      <c r="C10" s="95"/>
      <c r="D10" s="41">
        <v>15</v>
      </c>
      <c r="E10" s="41"/>
      <c r="F10" s="41"/>
      <c r="G10" s="41"/>
      <c r="H10" s="41"/>
      <c r="I10" s="41"/>
      <c r="J10" s="41"/>
      <c r="K10" s="41"/>
      <c r="L10" s="41"/>
      <c r="M10" s="37">
        <f t="shared" si="0"/>
        <v>15</v>
      </c>
    </row>
    <row r="11" spans="1:13" s="3" customFormat="1" ht="15">
      <c r="A11" s="93" t="s">
        <v>15</v>
      </c>
      <c r="B11" s="94"/>
      <c r="C11" s="95"/>
      <c r="D11" s="41">
        <v>7500</v>
      </c>
      <c r="E11" s="41"/>
      <c r="F11" s="41"/>
      <c r="G11" s="41"/>
      <c r="H11" s="41"/>
      <c r="I11" s="41"/>
      <c r="J11" s="41"/>
      <c r="K11" s="41"/>
      <c r="L11" s="41"/>
      <c r="M11" s="37">
        <f t="shared" si="0"/>
        <v>7500</v>
      </c>
    </row>
    <row r="12" spans="1:13" s="3" customFormat="1" ht="15">
      <c r="A12" s="93" t="s">
        <v>16</v>
      </c>
      <c r="B12" s="94"/>
      <c r="C12" s="95"/>
      <c r="D12" s="41">
        <v>3250</v>
      </c>
      <c r="E12" s="41"/>
      <c r="F12" s="41"/>
      <c r="G12" s="41"/>
      <c r="H12" s="41"/>
      <c r="I12" s="41"/>
      <c r="J12" s="41"/>
      <c r="K12" s="41">
        <v>7000</v>
      </c>
      <c r="L12" s="41">
        <v>50</v>
      </c>
      <c r="M12" s="37">
        <f t="shared" si="0"/>
        <v>10300</v>
      </c>
    </row>
    <row r="13" spans="1:13" s="3" customFormat="1" ht="15">
      <c r="A13" s="93" t="s">
        <v>17</v>
      </c>
      <c r="B13" s="94"/>
      <c r="C13" s="95"/>
      <c r="D13" s="41">
        <v>3000</v>
      </c>
      <c r="E13" s="41"/>
      <c r="F13" s="41"/>
      <c r="G13" s="41"/>
      <c r="H13" s="41"/>
      <c r="I13" s="41"/>
      <c r="J13" s="41"/>
      <c r="K13" s="41">
        <v>3040</v>
      </c>
      <c r="L13" s="41"/>
      <c r="M13" s="37">
        <f t="shared" si="0"/>
        <v>6040</v>
      </c>
    </row>
    <row r="14" spans="1:13" ht="15">
      <c r="A14" s="22">
        <v>637</v>
      </c>
      <c r="B14" s="23" t="s">
        <v>46</v>
      </c>
      <c r="C14" s="24" t="s">
        <v>47</v>
      </c>
      <c r="D14" s="40">
        <v>1050</v>
      </c>
      <c r="E14" s="40"/>
      <c r="F14" s="40"/>
      <c r="G14" s="40"/>
      <c r="H14" s="40"/>
      <c r="I14" s="40"/>
      <c r="J14" s="40"/>
      <c r="K14" s="40">
        <v>4240</v>
      </c>
      <c r="L14" s="40"/>
      <c r="M14" s="37">
        <f t="shared" si="0"/>
        <v>5290</v>
      </c>
    </row>
    <row r="15" spans="1:13" ht="15">
      <c r="A15" s="22">
        <v>637</v>
      </c>
      <c r="B15" s="23">
        <v>15</v>
      </c>
      <c r="C15" s="24" t="s">
        <v>22</v>
      </c>
      <c r="D15" s="40">
        <v>600</v>
      </c>
      <c r="E15" s="40"/>
      <c r="F15" s="40"/>
      <c r="G15" s="40"/>
      <c r="H15" s="40"/>
      <c r="I15" s="40"/>
      <c r="J15" s="40"/>
      <c r="K15" s="40"/>
      <c r="L15" s="40"/>
      <c r="M15" s="37">
        <f t="shared" si="0"/>
        <v>600</v>
      </c>
    </row>
    <row r="16" spans="1:13" ht="15">
      <c r="A16" s="22">
        <v>637</v>
      </c>
      <c r="B16" s="23">
        <v>16</v>
      </c>
      <c r="C16" s="24" t="s">
        <v>21</v>
      </c>
      <c r="D16" s="40">
        <v>1840</v>
      </c>
      <c r="E16" s="40"/>
      <c r="F16" s="40"/>
      <c r="G16" s="40"/>
      <c r="H16" s="40"/>
      <c r="I16" s="40"/>
      <c r="J16" s="40"/>
      <c r="K16" s="40"/>
      <c r="L16" s="40"/>
      <c r="M16" s="37">
        <f t="shared" si="0"/>
        <v>1840</v>
      </c>
    </row>
    <row r="17" spans="1:13" ht="15">
      <c r="A17" s="22">
        <v>637</v>
      </c>
      <c r="B17" s="23">
        <v>7</v>
      </c>
      <c r="C17" s="24" t="s">
        <v>77</v>
      </c>
      <c r="D17" s="40">
        <v>0</v>
      </c>
      <c r="E17" s="40"/>
      <c r="F17" s="40"/>
      <c r="G17" s="40"/>
      <c r="H17" s="40"/>
      <c r="I17" s="40">
        <v>8750</v>
      </c>
      <c r="J17" s="40"/>
      <c r="K17" s="40"/>
      <c r="L17" s="40"/>
      <c r="M17" s="37">
        <f t="shared" si="0"/>
        <v>8750</v>
      </c>
    </row>
    <row r="18" spans="1:13" s="3" customFormat="1" ht="15">
      <c r="A18" s="93" t="s">
        <v>18</v>
      </c>
      <c r="B18" s="94"/>
      <c r="C18" s="95"/>
      <c r="D18" s="36">
        <f aca="true" t="shared" si="2" ref="D18:L18">SUM(D14:D17)</f>
        <v>3490</v>
      </c>
      <c r="E18" s="36">
        <f t="shared" si="2"/>
        <v>0</v>
      </c>
      <c r="F18" s="36">
        <f t="shared" si="2"/>
        <v>0</v>
      </c>
      <c r="G18" s="36">
        <f t="shared" si="2"/>
        <v>0</v>
      </c>
      <c r="H18" s="36">
        <f t="shared" si="2"/>
        <v>0</v>
      </c>
      <c r="I18" s="36">
        <f t="shared" si="2"/>
        <v>8750</v>
      </c>
      <c r="J18" s="36">
        <f t="shared" si="2"/>
        <v>0</v>
      </c>
      <c r="K18" s="36">
        <f t="shared" si="2"/>
        <v>4240</v>
      </c>
      <c r="L18" s="36">
        <f t="shared" si="2"/>
        <v>0</v>
      </c>
      <c r="M18" s="37">
        <f t="shared" si="0"/>
        <v>16480</v>
      </c>
    </row>
    <row r="19" spans="1:13" s="3" customFormat="1" ht="15">
      <c r="A19" s="93" t="s">
        <v>13</v>
      </c>
      <c r="B19" s="94"/>
      <c r="C19" s="95"/>
      <c r="D19" s="36">
        <f aca="true" t="shared" si="3" ref="D19:J19">D10+D11+D12+D13+D18</f>
        <v>17255</v>
      </c>
      <c r="E19" s="36">
        <f t="shared" si="3"/>
        <v>0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>
        <f t="shared" si="3"/>
        <v>8750</v>
      </c>
      <c r="J19" s="36">
        <f t="shared" si="3"/>
        <v>0</v>
      </c>
      <c r="K19" s="36">
        <v>12160</v>
      </c>
      <c r="L19" s="36">
        <v>50</v>
      </c>
      <c r="M19" s="37">
        <f t="shared" si="0"/>
        <v>38215</v>
      </c>
    </row>
    <row r="20" spans="1:13" s="3" customFormat="1" ht="15">
      <c r="A20" s="93" t="s">
        <v>14</v>
      </c>
      <c r="B20" s="94"/>
      <c r="C20" s="95"/>
      <c r="D20" s="41"/>
      <c r="E20" s="41"/>
      <c r="F20" s="41"/>
      <c r="G20" s="41">
        <v>900</v>
      </c>
      <c r="H20" s="41"/>
      <c r="I20" s="41"/>
      <c r="J20" s="41"/>
      <c r="K20" s="41"/>
      <c r="L20" s="41"/>
      <c r="M20" s="37">
        <f t="shared" si="0"/>
        <v>900</v>
      </c>
    </row>
    <row r="21" spans="1:13" s="3" customFormat="1" ht="15">
      <c r="A21" s="93" t="s">
        <v>19</v>
      </c>
      <c r="B21" s="94"/>
      <c r="C21" s="95"/>
      <c r="D21" s="36">
        <f aca="true" t="shared" si="4" ref="D21:L21">D8+D9+D19+D20</f>
        <v>255632</v>
      </c>
      <c r="E21" s="36">
        <f t="shared" si="4"/>
        <v>0</v>
      </c>
      <c r="F21" s="36">
        <f t="shared" si="4"/>
        <v>1940</v>
      </c>
      <c r="G21" s="36">
        <f t="shared" si="4"/>
        <v>900</v>
      </c>
      <c r="H21" s="36">
        <f t="shared" si="4"/>
        <v>0</v>
      </c>
      <c r="I21" s="36">
        <f t="shared" si="4"/>
        <v>8750</v>
      </c>
      <c r="J21" s="36">
        <f t="shared" si="4"/>
        <v>0</v>
      </c>
      <c r="K21" s="36">
        <f t="shared" si="4"/>
        <v>12160</v>
      </c>
      <c r="L21" s="36">
        <f t="shared" si="4"/>
        <v>50</v>
      </c>
      <c r="M21" s="37">
        <f t="shared" si="0"/>
        <v>279432</v>
      </c>
    </row>
    <row r="22" spans="4:5" ht="15">
      <c r="D22" s="7"/>
      <c r="E22" s="7"/>
    </row>
    <row r="23" spans="1:13" s="3" customFormat="1" ht="15">
      <c r="A23" s="93" t="s">
        <v>51</v>
      </c>
      <c r="B23" s="94"/>
      <c r="C23" s="95"/>
      <c r="D23" s="41">
        <v>0</v>
      </c>
      <c r="E23" s="41"/>
      <c r="F23" s="41"/>
      <c r="G23" s="41"/>
      <c r="H23" s="41"/>
      <c r="I23" s="41">
        <v>100</v>
      </c>
      <c r="J23" s="41"/>
      <c r="K23" s="41"/>
      <c r="L23" s="41"/>
      <c r="M23" s="37">
        <v>100</v>
      </c>
    </row>
    <row r="25" spans="1:13" s="3" customFormat="1" ht="15">
      <c r="A25" s="93" t="s">
        <v>30</v>
      </c>
      <c r="B25" s="94"/>
      <c r="C25" s="95"/>
      <c r="D25" s="36">
        <f>D23+D21</f>
        <v>255632</v>
      </c>
      <c r="E25" s="36">
        <f aca="true" t="shared" si="5" ref="E25:J25">E23+E21</f>
        <v>0</v>
      </c>
      <c r="F25" s="36">
        <f t="shared" si="5"/>
        <v>1940</v>
      </c>
      <c r="G25" s="36">
        <f t="shared" si="5"/>
        <v>900</v>
      </c>
      <c r="H25" s="36">
        <f t="shared" si="5"/>
        <v>0</v>
      </c>
      <c r="I25" s="36">
        <f t="shared" si="5"/>
        <v>8850</v>
      </c>
      <c r="J25" s="36">
        <f t="shared" si="5"/>
        <v>0</v>
      </c>
      <c r="K25" s="36">
        <f>K23+K21</f>
        <v>12160</v>
      </c>
      <c r="L25" s="36">
        <f>L23+L21</f>
        <v>50</v>
      </c>
      <c r="M25" s="37">
        <f>SUM(D25:L25)</f>
        <v>279532</v>
      </c>
    </row>
    <row r="26" spans="1:13" s="3" customFormat="1" ht="15">
      <c r="A26" s="93" t="s">
        <v>45</v>
      </c>
      <c r="B26" s="94"/>
      <c r="C26" s="95" t="s">
        <v>43</v>
      </c>
      <c r="D26" s="41"/>
      <c r="E26" s="41"/>
      <c r="F26" s="41"/>
      <c r="G26" s="41"/>
      <c r="H26" s="41"/>
      <c r="I26" s="41"/>
      <c r="J26" s="41"/>
      <c r="K26" s="41"/>
      <c r="L26" s="41"/>
      <c r="M26" s="37">
        <v>0</v>
      </c>
    </row>
    <row r="27" spans="1:13" s="3" customFormat="1" ht="15">
      <c r="A27" s="93" t="s">
        <v>44</v>
      </c>
      <c r="B27" s="94"/>
      <c r="C27" s="95"/>
      <c r="D27" s="36">
        <f aca="true" t="shared" si="6" ref="D27:L27">D25+D26</f>
        <v>255632</v>
      </c>
      <c r="E27" s="36">
        <f t="shared" si="6"/>
        <v>0</v>
      </c>
      <c r="F27" s="36">
        <f t="shared" si="6"/>
        <v>1940</v>
      </c>
      <c r="G27" s="36">
        <f t="shared" si="6"/>
        <v>900</v>
      </c>
      <c r="H27" s="36">
        <f t="shared" si="6"/>
        <v>0</v>
      </c>
      <c r="I27" s="36">
        <f t="shared" si="6"/>
        <v>8850</v>
      </c>
      <c r="J27" s="36">
        <f t="shared" si="6"/>
        <v>0</v>
      </c>
      <c r="K27" s="36">
        <f t="shared" si="6"/>
        <v>12160</v>
      </c>
      <c r="L27" s="36">
        <f t="shared" si="6"/>
        <v>50</v>
      </c>
      <c r="M27" s="37">
        <f>SUM(D27:L27)</f>
        <v>279532</v>
      </c>
    </row>
    <row r="28" spans="1:13" s="3" customFormat="1" ht="1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3" ht="15">
      <c r="A29" s="3"/>
      <c r="D29" s="99" t="s">
        <v>69</v>
      </c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53.25">
      <c r="A30" s="97" t="s">
        <v>7</v>
      </c>
      <c r="B30" s="97"/>
      <c r="C30" s="25" t="s">
        <v>9</v>
      </c>
      <c r="D30" s="26" t="s">
        <v>25</v>
      </c>
      <c r="E30" s="26" t="s">
        <v>26</v>
      </c>
      <c r="F30" s="26" t="s">
        <v>24</v>
      </c>
      <c r="G30" s="26" t="s">
        <v>29</v>
      </c>
      <c r="H30" s="26" t="s">
        <v>28</v>
      </c>
      <c r="I30" s="26" t="s">
        <v>27</v>
      </c>
      <c r="J30" s="26" t="s">
        <v>60</v>
      </c>
      <c r="K30" s="26" t="s">
        <v>59</v>
      </c>
      <c r="L30" s="26" t="s">
        <v>4</v>
      </c>
      <c r="M30" s="2" t="s">
        <v>0</v>
      </c>
    </row>
    <row r="31" spans="1:13" ht="15">
      <c r="A31" s="22">
        <v>611</v>
      </c>
      <c r="B31" s="23"/>
      <c r="C31" s="22" t="s">
        <v>1</v>
      </c>
      <c r="D31" s="40">
        <v>148000</v>
      </c>
      <c r="E31" s="40"/>
      <c r="F31" s="40"/>
      <c r="G31" s="40"/>
      <c r="H31" s="40"/>
      <c r="I31" s="40"/>
      <c r="J31" s="40"/>
      <c r="K31" s="40"/>
      <c r="L31" s="40"/>
      <c r="M31" s="37">
        <f>SUM(D31:L31)</f>
        <v>148000</v>
      </c>
    </row>
    <row r="32" spans="1:13" ht="15">
      <c r="A32" s="22">
        <v>612</v>
      </c>
      <c r="B32" s="23"/>
      <c r="C32" s="22" t="s">
        <v>31</v>
      </c>
      <c r="D32" s="40">
        <v>17000</v>
      </c>
      <c r="E32" s="40"/>
      <c r="F32" s="40"/>
      <c r="G32" s="40"/>
      <c r="H32" s="40"/>
      <c r="I32" s="40"/>
      <c r="J32" s="40"/>
      <c r="K32" s="40"/>
      <c r="L32" s="40"/>
      <c r="M32" s="37">
        <f aca="true" t="shared" si="7" ref="M32:M47">SUM(D32:L32)</f>
        <v>17000</v>
      </c>
    </row>
    <row r="33" spans="1:13" ht="15">
      <c r="A33" s="22">
        <v>612</v>
      </c>
      <c r="B33" s="23"/>
      <c r="C33" s="22" t="s">
        <v>11</v>
      </c>
      <c r="D33" s="40">
        <v>19700</v>
      </c>
      <c r="E33" s="40"/>
      <c r="F33" s="40"/>
      <c r="G33" s="40"/>
      <c r="H33" s="40"/>
      <c r="I33" s="40"/>
      <c r="J33" s="40"/>
      <c r="K33" s="40"/>
      <c r="L33" s="40"/>
      <c r="M33" s="37">
        <f t="shared" si="7"/>
        <v>19700</v>
      </c>
    </row>
    <row r="34" spans="1:13" ht="15">
      <c r="A34" s="22">
        <v>614</v>
      </c>
      <c r="B34" s="23"/>
      <c r="C34" s="22" t="s">
        <v>2</v>
      </c>
      <c r="D34" s="40">
        <v>11500</v>
      </c>
      <c r="E34" s="40"/>
      <c r="F34" s="40">
        <v>1250</v>
      </c>
      <c r="G34" s="40"/>
      <c r="H34" s="40"/>
      <c r="I34" s="40"/>
      <c r="J34" s="40"/>
      <c r="K34" s="40"/>
      <c r="L34" s="40"/>
      <c r="M34" s="37">
        <f t="shared" si="7"/>
        <v>12750</v>
      </c>
    </row>
    <row r="35" spans="1:13" ht="15">
      <c r="A35" s="93" t="s">
        <v>10</v>
      </c>
      <c r="B35" s="94"/>
      <c r="C35" s="95"/>
      <c r="D35" s="36">
        <f>SUM(D31:D34)</f>
        <v>196200</v>
      </c>
      <c r="E35" s="36">
        <f>SUM(E31:E34)</f>
        <v>0</v>
      </c>
      <c r="F35" s="36">
        <f>SUM(F31:F34)</f>
        <v>1250</v>
      </c>
      <c r="G35" s="36"/>
      <c r="H35" s="36"/>
      <c r="I35" s="36"/>
      <c r="J35" s="36"/>
      <c r="K35" s="36"/>
      <c r="L35" s="36"/>
      <c r="M35" s="37">
        <f t="shared" si="7"/>
        <v>197450</v>
      </c>
    </row>
    <row r="36" spans="1:13" ht="15">
      <c r="A36" s="93" t="s">
        <v>12</v>
      </c>
      <c r="B36" s="94"/>
      <c r="C36" s="95"/>
      <c r="D36" s="41">
        <v>68572</v>
      </c>
      <c r="E36" s="41"/>
      <c r="F36" s="41">
        <v>440</v>
      </c>
      <c r="G36" s="41"/>
      <c r="H36" s="41"/>
      <c r="I36" s="41"/>
      <c r="J36" s="41"/>
      <c r="K36" s="41"/>
      <c r="L36" s="41"/>
      <c r="M36" s="37">
        <f t="shared" si="7"/>
        <v>69012</v>
      </c>
    </row>
    <row r="37" spans="1:13" ht="15">
      <c r="A37" s="93" t="s">
        <v>20</v>
      </c>
      <c r="B37" s="94"/>
      <c r="C37" s="95"/>
      <c r="D37" s="41">
        <v>15</v>
      </c>
      <c r="E37" s="41"/>
      <c r="F37" s="41"/>
      <c r="G37" s="41"/>
      <c r="H37" s="41"/>
      <c r="I37" s="41"/>
      <c r="J37" s="41"/>
      <c r="K37" s="41"/>
      <c r="L37" s="41"/>
      <c r="M37" s="37">
        <f t="shared" si="7"/>
        <v>15</v>
      </c>
    </row>
    <row r="38" spans="1:13" ht="15">
      <c r="A38" s="93" t="s">
        <v>15</v>
      </c>
      <c r="B38" s="94"/>
      <c r="C38" s="95"/>
      <c r="D38" s="41">
        <v>7500</v>
      </c>
      <c r="E38" s="41"/>
      <c r="F38" s="41"/>
      <c r="G38" s="41"/>
      <c r="H38" s="41"/>
      <c r="I38" s="41"/>
      <c r="J38" s="41"/>
      <c r="K38" s="41"/>
      <c r="L38" s="41"/>
      <c r="M38" s="37">
        <f t="shared" si="7"/>
        <v>7500</v>
      </c>
    </row>
    <row r="39" spans="1:13" ht="15">
      <c r="A39" s="93" t="s">
        <v>16</v>
      </c>
      <c r="B39" s="94"/>
      <c r="C39" s="95"/>
      <c r="D39" s="41">
        <v>3250</v>
      </c>
      <c r="E39" s="41"/>
      <c r="F39" s="41"/>
      <c r="G39" s="41"/>
      <c r="H39" s="41"/>
      <c r="I39" s="41"/>
      <c r="J39" s="41"/>
      <c r="K39" s="41">
        <v>5000</v>
      </c>
      <c r="L39" s="41">
        <v>50</v>
      </c>
      <c r="M39" s="37">
        <f t="shared" si="7"/>
        <v>8300</v>
      </c>
    </row>
    <row r="40" spans="1:13" ht="15">
      <c r="A40" s="93" t="s">
        <v>17</v>
      </c>
      <c r="B40" s="94"/>
      <c r="C40" s="95"/>
      <c r="D40" s="41">
        <v>3000</v>
      </c>
      <c r="E40" s="41"/>
      <c r="F40" s="41"/>
      <c r="G40" s="41"/>
      <c r="H40" s="41"/>
      <c r="I40" s="41"/>
      <c r="J40" s="41"/>
      <c r="K40" s="41"/>
      <c r="L40" s="41"/>
      <c r="M40" s="37">
        <f t="shared" si="7"/>
        <v>3000</v>
      </c>
    </row>
    <row r="41" spans="1:13" ht="15">
      <c r="A41" s="22">
        <v>637</v>
      </c>
      <c r="B41" s="23" t="s">
        <v>46</v>
      </c>
      <c r="C41" s="24" t="s">
        <v>47</v>
      </c>
      <c r="D41" s="40">
        <v>1050</v>
      </c>
      <c r="E41" s="40"/>
      <c r="F41" s="40"/>
      <c r="G41" s="40"/>
      <c r="H41" s="40"/>
      <c r="I41" s="40"/>
      <c r="J41" s="40"/>
      <c r="K41" s="40">
        <v>2120</v>
      </c>
      <c r="L41" s="40"/>
      <c r="M41" s="37">
        <f t="shared" si="7"/>
        <v>3170</v>
      </c>
    </row>
    <row r="42" spans="1:13" ht="15">
      <c r="A42" s="22">
        <v>637</v>
      </c>
      <c r="B42" s="23">
        <v>15</v>
      </c>
      <c r="C42" s="24" t="s">
        <v>22</v>
      </c>
      <c r="D42" s="40">
        <v>600</v>
      </c>
      <c r="E42" s="40"/>
      <c r="F42" s="40"/>
      <c r="G42" s="40"/>
      <c r="H42" s="40"/>
      <c r="I42" s="40"/>
      <c r="J42" s="40"/>
      <c r="K42" s="40"/>
      <c r="L42" s="40"/>
      <c r="M42" s="37">
        <f t="shared" si="7"/>
        <v>600</v>
      </c>
    </row>
    <row r="43" spans="1:13" ht="15">
      <c r="A43" s="22">
        <v>637</v>
      </c>
      <c r="B43" s="23">
        <v>16</v>
      </c>
      <c r="C43" s="24" t="s">
        <v>21</v>
      </c>
      <c r="D43" s="40">
        <v>2000</v>
      </c>
      <c r="E43" s="40"/>
      <c r="F43" s="40"/>
      <c r="G43" s="40"/>
      <c r="H43" s="40"/>
      <c r="I43" s="40"/>
      <c r="J43" s="40"/>
      <c r="K43" s="40"/>
      <c r="L43" s="40"/>
      <c r="M43" s="37">
        <f t="shared" si="7"/>
        <v>2000</v>
      </c>
    </row>
    <row r="44" spans="1:13" ht="15">
      <c r="A44" s="22">
        <v>637</v>
      </c>
      <c r="B44" s="23">
        <v>7</v>
      </c>
      <c r="C44" s="24" t="s">
        <v>77</v>
      </c>
      <c r="D44" s="40">
        <v>0</v>
      </c>
      <c r="E44" s="40"/>
      <c r="F44" s="40"/>
      <c r="G44" s="40"/>
      <c r="H44" s="40"/>
      <c r="I44" s="40">
        <v>8750</v>
      </c>
      <c r="J44" s="40"/>
      <c r="K44" s="40"/>
      <c r="L44" s="40"/>
      <c r="M44" s="37">
        <f t="shared" si="7"/>
        <v>8750</v>
      </c>
    </row>
    <row r="45" spans="1:13" ht="15">
      <c r="A45" s="93" t="s">
        <v>18</v>
      </c>
      <c r="B45" s="94"/>
      <c r="C45" s="95"/>
      <c r="D45" s="36">
        <f>SUM(D41:D44)</f>
        <v>3650</v>
      </c>
      <c r="E45" s="36">
        <f>SUM(E41:E44)</f>
        <v>0</v>
      </c>
      <c r="F45" s="36">
        <f>SUM(F41:F44)</f>
        <v>0</v>
      </c>
      <c r="G45" s="36"/>
      <c r="H45" s="36"/>
      <c r="I45" s="36">
        <v>8750</v>
      </c>
      <c r="J45" s="36"/>
      <c r="K45" s="36">
        <v>7120</v>
      </c>
      <c r="L45" s="36"/>
      <c r="M45" s="37">
        <f t="shared" si="7"/>
        <v>19520</v>
      </c>
    </row>
    <row r="46" spans="1:13" ht="15">
      <c r="A46" s="93" t="s">
        <v>13</v>
      </c>
      <c r="B46" s="94"/>
      <c r="C46" s="95"/>
      <c r="D46" s="36">
        <f>D37+D38+D39+D40+D45</f>
        <v>17415</v>
      </c>
      <c r="E46" s="36">
        <f>E37+E38+E39+E40+E45</f>
        <v>0</v>
      </c>
      <c r="F46" s="36">
        <f>F37+F38+F39+F40+F45</f>
        <v>0</v>
      </c>
      <c r="G46" s="36"/>
      <c r="H46" s="36"/>
      <c r="I46" s="36">
        <v>8750</v>
      </c>
      <c r="J46" s="36"/>
      <c r="K46" s="36">
        <v>7120</v>
      </c>
      <c r="L46" s="36">
        <v>50</v>
      </c>
      <c r="M46" s="37">
        <f t="shared" si="7"/>
        <v>33335</v>
      </c>
    </row>
    <row r="47" spans="1:13" ht="15">
      <c r="A47" s="93" t="s">
        <v>14</v>
      </c>
      <c r="B47" s="94"/>
      <c r="C47" s="95"/>
      <c r="D47" s="41"/>
      <c r="E47" s="41"/>
      <c r="F47" s="41"/>
      <c r="G47" s="41">
        <v>900</v>
      </c>
      <c r="H47" s="41"/>
      <c r="I47" s="41"/>
      <c r="J47" s="41"/>
      <c r="K47" s="41"/>
      <c r="L47" s="41"/>
      <c r="M47" s="37">
        <f t="shared" si="7"/>
        <v>900</v>
      </c>
    </row>
    <row r="48" spans="1:13" ht="15">
      <c r="A48" s="93" t="s">
        <v>19</v>
      </c>
      <c r="B48" s="94"/>
      <c r="C48" s="95"/>
      <c r="D48" s="36">
        <f>D35+D36+D46+D47</f>
        <v>282187</v>
      </c>
      <c r="E48" s="36">
        <f>E35+E36+E46+E47</f>
        <v>0</v>
      </c>
      <c r="F48" s="36">
        <f>F35+F36+F46+F47</f>
        <v>1690</v>
      </c>
      <c r="G48" s="36">
        <v>900</v>
      </c>
      <c r="H48" s="36"/>
      <c r="I48" s="36">
        <v>8750</v>
      </c>
      <c r="J48" s="36"/>
      <c r="K48" s="36">
        <v>7120</v>
      </c>
      <c r="L48" s="36">
        <v>50</v>
      </c>
      <c r="M48" s="37">
        <v>300797</v>
      </c>
    </row>
    <row r="49" spans="4:5" ht="15">
      <c r="D49" s="7"/>
      <c r="E49" s="7"/>
    </row>
    <row r="50" spans="1:13" ht="15">
      <c r="A50" s="93" t="s">
        <v>51</v>
      </c>
      <c r="B50" s="94"/>
      <c r="C50" s="95"/>
      <c r="D50" s="41">
        <v>0</v>
      </c>
      <c r="E50" s="41"/>
      <c r="F50" s="41"/>
      <c r="G50" s="41"/>
      <c r="H50" s="41"/>
      <c r="I50" s="41"/>
      <c r="J50" s="41"/>
      <c r="K50" s="41"/>
      <c r="L50" s="41"/>
      <c r="M50" s="37"/>
    </row>
    <row r="52" spans="1:13" ht="15">
      <c r="A52" s="93" t="s">
        <v>30</v>
      </c>
      <c r="B52" s="94"/>
      <c r="C52" s="95"/>
      <c r="D52" s="36">
        <f>D50+D48</f>
        <v>282187</v>
      </c>
      <c r="E52" s="36">
        <f>E50+E48</f>
        <v>0</v>
      </c>
      <c r="F52" s="36">
        <f>F50+F48</f>
        <v>1690</v>
      </c>
      <c r="G52" s="36">
        <v>900</v>
      </c>
      <c r="H52" s="36"/>
      <c r="I52" s="36">
        <v>8750</v>
      </c>
      <c r="J52" s="36"/>
      <c r="K52" s="36">
        <v>7120</v>
      </c>
      <c r="L52" s="36">
        <v>50</v>
      </c>
      <c r="M52" s="37">
        <v>300797</v>
      </c>
    </row>
    <row r="53" spans="1:13" ht="15">
      <c r="A53" s="93" t="s">
        <v>45</v>
      </c>
      <c r="B53" s="94"/>
      <c r="C53" s="95" t="s">
        <v>43</v>
      </c>
      <c r="D53" s="41"/>
      <c r="E53" s="41"/>
      <c r="F53" s="41"/>
      <c r="G53" s="41"/>
      <c r="H53" s="41"/>
      <c r="I53" s="41"/>
      <c r="J53" s="41"/>
      <c r="K53" s="41"/>
      <c r="L53" s="41"/>
      <c r="M53" s="37">
        <v>0</v>
      </c>
    </row>
    <row r="54" spans="1:13" ht="15">
      <c r="A54" s="93" t="s">
        <v>44</v>
      </c>
      <c r="B54" s="94"/>
      <c r="C54" s="95"/>
      <c r="D54" s="36">
        <f>D52+D53</f>
        <v>282187</v>
      </c>
      <c r="E54" s="36">
        <f>E52+E53</f>
        <v>0</v>
      </c>
      <c r="F54" s="36">
        <f>F52+F53</f>
        <v>1690</v>
      </c>
      <c r="G54" s="36">
        <v>900</v>
      </c>
      <c r="H54" s="36"/>
      <c r="I54" s="36">
        <v>8850</v>
      </c>
      <c r="J54" s="36"/>
      <c r="K54" s="36">
        <v>7120</v>
      </c>
      <c r="L54" s="36">
        <v>50</v>
      </c>
      <c r="M54" s="37">
        <f>SUM(D54:L54)</f>
        <v>300797</v>
      </c>
    </row>
    <row r="56" spans="1:13" ht="15">
      <c r="A56" s="3"/>
      <c r="D56" s="99" t="s">
        <v>89</v>
      </c>
      <c r="E56" s="99"/>
      <c r="F56" s="99"/>
      <c r="G56" s="99"/>
      <c r="H56" s="99"/>
      <c r="I56" s="99"/>
      <c r="J56" s="99"/>
      <c r="K56" s="99"/>
      <c r="L56" s="99"/>
      <c r="M56" s="99"/>
    </row>
    <row r="57" spans="1:13" ht="53.25">
      <c r="A57" s="97" t="s">
        <v>7</v>
      </c>
      <c r="B57" s="97"/>
      <c r="C57" s="25" t="s">
        <v>9</v>
      </c>
      <c r="D57" s="26" t="s">
        <v>25</v>
      </c>
      <c r="E57" s="26" t="s">
        <v>26</v>
      </c>
      <c r="F57" s="26" t="s">
        <v>24</v>
      </c>
      <c r="G57" s="26" t="s">
        <v>29</v>
      </c>
      <c r="H57" s="26" t="s">
        <v>28</v>
      </c>
      <c r="I57" s="26" t="s">
        <v>27</v>
      </c>
      <c r="J57" s="26" t="s">
        <v>60</v>
      </c>
      <c r="K57" s="26" t="s">
        <v>59</v>
      </c>
      <c r="L57" s="26" t="s">
        <v>4</v>
      </c>
      <c r="M57" s="2" t="s">
        <v>0</v>
      </c>
    </row>
    <row r="58" spans="1:13" ht="15">
      <c r="A58" s="22">
        <v>611</v>
      </c>
      <c r="B58" s="23"/>
      <c r="C58" s="22" t="s">
        <v>1</v>
      </c>
      <c r="D58" s="40">
        <v>161000</v>
      </c>
      <c r="E58" s="40"/>
      <c r="F58" s="40"/>
      <c r="G58" s="40"/>
      <c r="H58" s="40"/>
      <c r="I58" s="40"/>
      <c r="J58" s="40"/>
      <c r="K58" s="40"/>
      <c r="L58" s="40"/>
      <c r="M58" s="37">
        <f>SUM(D58:L58)</f>
        <v>161000</v>
      </c>
    </row>
    <row r="59" spans="1:13" ht="15">
      <c r="A59" s="22">
        <v>612</v>
      </c>
      <c r="B59" s="23"/>
      <c r="C59" s="22" t="s">
        <v>31</v>
      </c>
      <c r="D59" s="40">
        <v>20000</v>
      </c>
      <c r="E59" s="40"/>
      <c r="F59" s="40"/>
      <c r="G59" s="40"/>
      <c r="H59" s="40"/>
      <c r="I59" s="40"/>
      <c r="J59" s="40"/>
      <c r="K59" s="40"/>
      <c r="L59" s="40"/>
      <c r="M59" s="37">
        <f aca="true" t="shared" si="8" ref="M59:M75">SUM(D59:L59)</f>
        <v>20000</v>
      </c>
    </row>
    <row r="60" spans="1:13" ht="15">
      <c r="A60" s="22">
        <v>612</v>
      </c>
      <c r="B60" s="23"/>
      <c r="C60" s="22" t="s">
        <v>11</v>
      </c>
      <c r="D60" s="40">
        <v>23070</v>
      </c>
      <c r="E60" s="40"/>
      <c r="F60" s="40"/>
      <c r="G60" s="40"/>
      <c r="H60" s="40"/>
      <c r="I60" s="40"/>
      <c r="J60" s="40"/>
      <c r="K60" s="40"/>
      <c r="L60" s="40"/>
      <c r="M60" s="37">
        <f t="shared" si="8"/>
        <v>23070</v>
      </c>
    </row>
    <row r="61" spans="1:13" ht="15">
      <c r="A61" s="22">
        <v>614</v>
      </c>
      <c r="B61" s="23"/>
      <c r="C61" s="22" t="s">
        <v>2</v>
      </c>
      <c r="D61" s="40">
        <v>10000</v>
      </c>
      <c r="E61" s="40"/>
      <c r="F61" s="40">
        <v>1250</v>
      </c>
      <c r="G61" s="40"/>
      <c r="H61" s="40"/>
      <c r="I61" s="40"/>
      <c r="J61" s="40"/>
      <c r="K61" s="40"/>
      <c r="L61" s="40"/>
      <c r="M61" s="37">
        <f t="shared" si="8"/>
        <v>11250</v>
      </c>
    </row>
    <row r="62" spans="1:13" ht="15">
      <c r="A62" s="93" t="s">
        <v>10</v>
      </c>
      <c r="B62" s="94"/>
      <c r="C62" s="95"/>
      <c r="D62" s="36">
        <f>SUM(D58:D61)</f>
        <v>214070</v>
      </c>
      <c r="E62" s="36">
        <f>SUM(E58:E61)</f>
        <v>0</v>
      </c>
      <c r="F62" s="36">
        <f>SUM(F58:F61)</f>
        <v>1250</v>
      </c>
      <c r="G62" s="36"/>
      <c r="H62" s="36"/>
      <c r="I62" s="36"/>
      <c r="J62" s="36"/>
      <c r="K62" s="36"/>
      <c r="L62" s="36"/>
      <c r="M62" s="37">
        <f t="shared" si="8"/>
        <v>215320</v>
      </c>
    </row>
    <row r="63" spans="1:13" ht="15">
      <c r="A63" s="93" t="s">
        <v>12</v>
      </c>
      <c r="B63" s="94"/>
      <c r="C63" s="95"/>
      <c r="D63" s="41">
        <v>74338</v>
      </c>
      <c r="E63" s="41"/>
      <c r="F63" s="41">
        <v>440</v>
      </c>
      <c r="G63" s="41"/>
      <c r="H63" s="41"/>
      <c r="I63" s="41"/>
      <c r="J63" s="41"/>
      <c r="K63" s="41"/>
      <c r="L63" s="41"/>
      <c r="M63" s="37">
        <f t="shared" si="8"/>
        <v>74778</v>
      </c>
    </row>
    <row r="64" spans="1:13" ht="15">
      <c r="A64" s="93" t="s">
        <v>20</v>
      </c>
      <c r="B64" s="94"/>
      <c r="C64" s="95"/>
      <c r="D64" s="41">
        <v>15</v>
      </c>
      <c r="E64" s="41"/>
      <c r="F64" s="41"/>
      <c r="G64" s="41"/>
      <c r="H64" s="41"/>
      <c r="I64" s="41"/>
      <c r="J64" s="41"/>
      <c r="K64" s="41"/>
      <c r="L64" s="41"/>
      <c r="M64" s="37">
        <f t="shared" si="8"/>
        <v>15</v>
      </c>
    </row>
    <row r="65" spans="1:13" ht="15">
      <c r="A65" s="93" t="s">
        <v>15</v>
      </c>
      <c r="B65" s="94"/>
      <c r="C65" s="95"/>
      <c r="D65" s="41">
        <v>7500</v>
      </c>
      <c r="E65" s="41"/>
      <c r="F65" s="41"/>
      <c r="G65" s="41"/>
      <c r="H65" s="41"/>
      <c r="I65" s="41"/>
      <c r="J65" s="41"/>
      <c r="K65" s="41"/>
      <c r="L65" s="41"/>
      <c r="M65" s="37">
        <f t="shared" si="8"/>
        <v>7500</v>
      </c>
    </row>
    <row r="66" spans="1:13" ht="15">
      <c r="A66" s="93" t="s">
        <v>16</v>
      </c>
      <c r="B66" s="94"/>
      <c r="C66" s="95"/>
      <c r="D66" s="41">
        <v>3250</v>
      </c>
      <c r="E66" s="41"/>
      <c r="F66" s="41"/>
      <c r="G66" s="41"/>
      <c r="H66" s="41"/>
      <c r="I66" s="41"/>
      <c r="J66" s="41"/>
      <c r="K66" s="41">
        <v>5000</v>
      </c>
      <c r="L66" s="41"/>
      <c r="M66" s="37">
        <f t="shared" si="8"/>
        <v>8250</v>
      </c>
    </row>
    <row r="67" spans="1:13" ht="15">
      <c r="A67" s="93" t="s">
        <v>17</v>
      </c>
      <c r="B67" s="94"/>
      <c r="C67" s="95"/>
      <c r="D67" s="41">
        <v>3000</v>
      </c>
      <c r="E67" s="41"/>
      <c r="F67" s="41"/>
      <c r="G67" s="41"/>
      <c r="H67" s="41"/>
      <c r="I67" s="41"/>
      <c r="J67" s="41"/>
      <c r="K67" s="41"/>
      <c r="L67" s="41"/>
      <c r="M67" s="37">
        <f t="shared" si="8"/>
        <v>3000</v>
      </c>
    </row>
    <row r="68" spans="1:13" ht="15">
      <c r="A68" s="22">
        <v>637</v>
      </c>
      <c r="B68" s="23" t="s">
        <v>46</v>
      </c>
      <c r="C68" s="24" t="s">
        <v>47</v>
      </c>
      <c r="D68" s="40">
        <v>2050</v>
      </c>
      <c r="E68" s="40"/>
      <c r="F68" s="40"/>
      <c r="G68" s="40"/>
      <c r="H68" s="40"/>
      <c r="I68" s="40"/>
      <c r="J68" s="40"/>
      <c r="K68" s="40">
        <v>2120</v>
      </c>
      <c r="L68" s="40"/>
      <c r="M68" s="37">
        <f t="shared" si="8"/>
        <v>4170</v>
      </c>
    </row>
    <row r="69" spans="1:13" ht="15">
      <c r="A69" s="22">
        <v>637</v>
      </c>
      <c r="B69" s="23">
        <v>15</v>
      </c>
      <c r="C69" s="24" t="s">
        <v>22</v>
      </c>
      <c r="D69" s="40">
        <v>600</v>
      </c>
      <c r="E69" s="40"/>
      <c r="F69" s="40"/>
      <c r="G69" s="40"/>
      <c r="H69" s="40"/>
      <c r="I69" s="40"/>
      <c r="J69" s="40"/>
      <c r="K69" s="40"/>
      <c r="L69" s="40"/>
      <c r="M69" s="37">
        <f t="shared" si="8"/>
        <v>600</v>
      </c>
    </row>
    <row r="70" spans="1:13" ht="15">
      <c r="A70" s="22">
        <v>637</v>
      </c>
      <c r="B70" s="23">
        <v>16</v>
      </c>
      <c r="C70" s="24" t="s">
        <v>21</v>
      </c>
      <c r="D70" s="40">
        <v>2250</v>
      </c>
      <c r="E70" s="40"/>
      <c r="F70" s="40"/>
      <c r="G70" s="40"/>
      <c r="H70" s="40"/>
      <c r="I70" s="40"/>
      <c r="J70" s="40"/>
      <c r="K70" s="40"/>
      <c r="L70" s="40"/>
      <c r="M70" s="37">
        <f t="shared" si="8"/>
        <v>2250</v>
      </c>
    </row>
    <row r="71" spans="1:13" ht="15">
      <c r="A71" s="22">
        <v>637</v>
      </c>
      <c r="B71" s="23">
        <v>7</v>
      </c>
      <c r="C71" s="24" t="s">
        <v>77</v>
      </c>
      <c r="D71" s="40">
        <v>0</v>
      </c>
      <c r="E71" s="40"/>
      <c r="F71" s="40"/>
      <c r="G71" s="40"/>
      <c r="H71" s="40"/>
      <c r="I71" s="40">
        <v>8750</v>
      </c>
      <c r="J71" s="40"/>
      <c r="K71" s="40"/>
      <c r="L71" s="40"/>
      <c r="M71" s="37">
        <f t="shared" si="8"/>
        <v>8750</v>
      </c>
    </row>
    <row r="72" spans="1:13" ht="15">
      <c r="A72" s="93" t="s">
        <v>18</v>
      </c>
      <c r="B72" s="94"/>
      <c r="C72" s="95"/>
      <c r="D72" s="36">
        <f>SUM(D68:D71)</f>
        <v>4900</v>
      </c>
      <c r="E72" s="36">
        <f>SUM(E68:E71)</f>
        <v>0</v>
      </c>
      <c r="F72" s="36">
        <f>SUM(F68:F71)</f>
        <v>0</v>
      </c>
      <c r="G72" s="36"/>
      <c r="H72" s="36"/>
      <c r="I72" s="36">
        <v>8750</v>
      </c>
      <c r="J72" s="36"/>
      <c r="K72" s="36">
        <v>7120</v>
      </c>
      <c r="L72" s="36"/>
      <c r="M72" s="37">
        <f t="shared" si="8"/>
        <v>20770</v>
      </c>
    </row>
    <row r="73" spans="1:13" ht="15">
      <c r="A73" s="93" t="s">
        <v>13</v>
      </c>
      <c r="B73" s="94"/>
      <c r="C73" s="95"/>
      <c r="D73" s="36">
        <f>D64+D65+D66+D67+D72</f>
        <v>18665</v>
      </c>
      <c r="E73" s="36">
        <f>E64+E65+E66+E67+E72</f>
        <v>0</v>
      </c>
      <c r="F73" s="36">
        <f>F64+F65+F66+F67+F72</f>
        <v>0</v>
      </c>
      <c r="G73" s="36"/>
      <c r="H73" s="36"/>
      <c r="I73" s="36">
        <v>8750</v>
      </c>
      <c r="J73" s="36"/>
      <c r="K73" s="36">
        <v>7120</v>
      </c>
      <c r="L73" s="36"/>
      <c r="M73" s="37">
        <f t="shared" si="8"/>
        <v>34535</v>
      </c>
    </row>
    <row r="74" spans="1:13" ht="15">
      <c r="A74" s="93" t="s">
        <v>14</v>
      </c>
      <c r="B74" s="94"/>
      <c r="C74" s="95"/>
      <c r="D74" s="41"/>
      <c r="E74" s="41"/>
      <c r="F74" s="41"/>
      <c r="G74" s="41">
        <v>900</v>
      </c>
      <c r="H74" s="41"/>
      <c r="I74" s="41"/>
      <c r="J74" s="41"/>
      <c r="K74" s="41"/>
      <c r="L74" s="41"/>
      <c r="M74" s="37">
        <f t="shared" si="8"/>
        <v>900</v>
      </c>
    </row>
    <row r="75" spans="1:13" ht="15">
      <c r="A75" s="93" t="s">
        <v>19</v>
      </c>
      <c r="B75" s="94"/>
      <c r="C75" s="95"/>
      <c r="D75" s="36">
        <f>D62+D63+D73+D74</f>
        <v>307073</v>
      </c>
      <c r="E75" s="36">
        <f>E62+E63+E73+E74</f>
        <v>0</v>
      </c>
      <c r="F75" s="36">
        <f>F62+F63+F73+F74</f>
        <v>1690</v>
      </c>
      <c r="G75" s="36">
        <v>900</v>
      </c>
      <c r="H75" s="36"/>
      <c r="I75" s="36">
        <v>8750</v>
      </c>
      <c r="J75" s="36"/>
      <c r="K75" s="36">
        <v>7120</v>
      </c>
      <c r="L75" s="36"/>
      <c r="M75" s="37">
        <f t="shared" si="8"/>
        <v>325533</v>
      </c>
    </row>
    <row r="76" spans="4:5" ht="15">
      <c r="D76" s="7"/>
      <c r="E76" s="7"/>
    </row>
    <row r="77" spans="1:13" ht="15">
      <c r="A77" s="93" t="s">
        <v>51</v>
      </c>
      <c r="B77" s="94"/>
      <c r="C77" s="95"/>
      <c r="D77" s="41">
        <v>0</v>
      </c>
      <c r="E77" s="41"/>
      <c r="F77" s="41"/>
      <c r="G77" s="41"/>
      <c r="H77" s="41"/>
      <c r="I77" s="41">
        <v>100</v>
      </c>
      <c r="J77" s="41"/>
      <c r="K77" s="41"/>
      <c r="L77" s="41"/>
      <c r="M77" s="37">
        <v>100</v>
      </c>
    </row>
    <row r="79" spans="1:13" ht="15">
      <c r="A79" s="93" t="s">
        <v>30</v>
      </c>
      <c r="B79" s="94"/>
      <c r="C79" s="95"/>
      <c r="D79" s="36">
        <f>D77+D75</f>
        <v>307073</v>
      </c>
      <c r="E79" s="36">
        <f>E77+E75</f>
        <v>0</v>
      </c>
      <c r="F79" s="36">
        <f>F77+F75</f>
        <v>1690</v>
      </c>
      <c r="G79" s="36">
        <v>900</v>
      </c>
      <c r="H79" s="36"/>
      <c r="I79" s="36">
        <v>8850</v>
      </c>
      <c r="J79" s="36"/>
      <c r="K79" s="36">
        <v>7120</v>
      </c>
      <c r="L79" s="36"/>
      <c r="M79" s="37">
        <f>SUM(D79:L79)</f>
        <v>325633</v>
      </c>
    </row>
    <row r="80" spans="1:13" ht="15">
      <c r="A80" s="93" t="s">
        <v>45</v>
      </c>
      <c r="B80" s="94"/>
      <c r="C80" s="95" t="s">
        <v>43</v>
      </c>
      <c r="D80" s="41"/>
      <c r="E80" s="41"/>
      <c r="F80" s="41"/>
      <c r="G80" s="41"/>
      <c r="H80" s="41"/>
      <c r="I80" s="41"/>
      <c r="J80" s="41"/>
      <c r="K80" s="41"/>
      <c r="L80" s="41"/>
      <c r="M80" s="37">
        <v>0</v>
      </c>
    </row>
    <row r="81" spans="1:13" ht="15">
      <c r="A81" s="93" t="s">
        <v>44</v>
      </c>
      <c r="B81" s="94"/>
      <c r="C81" s="95"/>
      <c r="D81" s="36">
        <f>D79+D80</f>
        <v>307073</v>
      </c>
      <c r="E81" s="36">
        <f>E79+E80</f>
        <v>0</v>
      </c>
      <c r="F81" s="36">
        <f>F79+F80</f>
        <v>1690</v>
      </c>
      <c r="G81" s="36">
        <v>900</v>
      </c>
      <c r="H81" s="36"/>
      <c r="I81" s="36">
        <v>8850</v>
      </c>
      <c r="J81" s="36"/>
      <c r="K81" s="36">
        <v>7120</v>
      </c>
      <c r="L81" s="36"/>
      <c r="M81" s="37">
        <f>SUM(D81:L81)</f>
        <v>325633</v>
      </c>
    </row>
    <row r="83" spans="1:13" ht="15">
      <c r="A83" s="3"/>
      <c r="D83" s="99" t="s">
        <v>70</v>
      </c>
      <c r="E83" s="99"/>
      <c r="F83" s="99"/>
      <c r="G83" s="99"/>
      <c r="H83" s="99"/>
      <c r="I83" s="99"/>
      <c r="J83" s="99"/>
      <c r="K83" s="99"/>
      <c r="L83" s="99"/>
      <c r="M83" s="99"/>
    </row>
    <row r="84" spans="1:13" ht="53.25">
      <c r="A84" s="97" t="s">
        <v>7</v>
      </c>
      <c r="B84" s="97"/>
      <c r="C84" s="25" t="s">
        <v>9</v>
      </c>
      <c r="D84" s="26" t="s">
        <v>25</v>
      </c>
      <c r="E84" s="26" t="s">
        <v>26</v>
      </c>
      <c r="F84" s="26" t="s">
        <v>24</v>
      </c>
      <c r="G84" s="26" t="s">
        <v>29</v>
      </c>
      <c r="H84" s="26" t="s">
        <v>28</v>
      </c>
      <c r="I84" s="26" t="s">
        <v>27</v>
      </c>
      <c r="J84" s="26" t="s">
        <v>57</v>
      </c>
      <c r="K84" s="26" t="s">
        <v>56</v>
      </c>
      <c r="L84" s="26" t="s">
        <v>4</v>
      </c>
      <c r="M84" s="2" t="s">
        <v>0</v>
      </c>
    </row>
    <row r="85" spans="1:13" ht="15">
      <c r="A85" s="22">
        <v>611</v>
      </c>
      <c r="B85" s="23"/>
      <c r="C85" s="22" t="s">
        <v>1</v>
      </c>
      <c r="D85" s="40">
        <v>164980</v>
      </c>
      <c r="E85" s="40"/>
      <c r="F85" s="40"/>
      <c r="G85" s="40"/>
      <c r="H85" s="40"/>
      <c r="I85" s="40"/>
      <c r="J85" s="40"/>
      <c r="K85" s="40"/>
      <c r="L85" s="40">
        <v>930</v>
      </c>
      <c r="M85" s="37">
        <v>165910</v>
      </c>
    </row>
    <row r="86" spans="1:13" ht="15">
      <c r="A86" s="22">
        <v>612</v>
      </c>
      <c r="B86" s="23"/>
      <c r="C86" s="22" t="s">
        <v>31</v>
      </c>
      <c r="D86" s="40">
        <v>12200</v>
      </c>
      <c r="E86" s="40"/>
      <c r="F86" s="40"/>
      <c r="G86" s="40"/>
      <c r="H86" s="40"/>
      <c r="I86" s="40"/>
      <c r="J86" s="40"/>
      <c r="K86" s="40"/>
      <c r="L86" s="40"/>
      <c r="M86" s="37">
        <v>12200</v>
      </c>
    </row>
    <row r="87" spans="1:13" ht="15">
      <c r="A87" s="22">
        <v>612</v>
      </c>
      <c r="B87" s="23"/>
      <c r="C87" s="22" t="s">
        <v>11</v>
      </c>
      <c r="D87" s="40">
        <v>22900</v>
      </c>
      <c r="E87" s="40"/>
      <c r="F87" s="40"/>
      <c r="G87" s="40"/>
      <c r="H87" s="40"/>
      <c r="I87" s="40"/>
      <c r="J87" s="40"/>
      <c r="K87" s="40"/>
      <c r="L87" s="40"/>
      <c r="M87" s="37">
        <v>22900</v>
      </c>
    </row>
    <row r="88" spans="1:13" ht="15">
      <c r="A88" s="22">
        <v>614</v>
      </c>
      <c r="B88" s="23"/>
      <c r="C88" s="22" t="s">
        <v>2</v>
      </c>
      <c r="D88" s="40">
        <v>10000</v>
      </c>
      <c r="E88" s="40"/>
      <c r="F88" s="40">
        <v>2330</v>
      </c>
      <c r="G88" s="40"/>
      <c r="H88" s="40"/>
      <c r="I88" s="40"/>
      <c r="J88" s="40"/>
      <c r="K88" s="40"/>
      <c r="L88" s="40"/>
      <c r="M88" s="37">
        <v>12330</v>
      </c>
    </row>
    <row r="89" spans="1:13" ht="15">
      <c r="A89" s="93" t="s">
        <v>10</v>
      </c>
      <c r="B89" s="94"/>
      <c r="C89" s="95"/>
      <c r="D89" s="36">
        <v>200100</v>
      </c>
      <c r="E89" s="36">
        <v>0</v>
      </c>
      <c r="F89" s="36">
        <v>2600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7">
        <v>202700</v>
      </c>
    </row>
    <row r="90" spans="1:13" ht="15">
      <c r="A90" s="93" t="s">
        <v>12</v>
      </c>
      <c r="B90" s="94"/>
      <c r="C90" s="95"/>
      <c r="D90" s="41">
        <v>210080</v>
      </c>
      <c r="E90" s="41"/>
      <c r="F90" s="41">
        <v>2330</v>
      </c>
      <c r="G90" s="41"/>
      <c r="H90" s="41"/>
      <c r="I90" s="41"/>
      <c r="J90" s="41"/>
      <c r="K90" s="41"/>
      <c r="L90" s="41"/>
      <c r="M90" s="37">
        <v>213340</v>
      </c>
    </row>
    <row r="91" spans="1:13" ht="15">
      <c r="A91" s="93" t="s">
        <v>20</v>
      </c>
      <c r="B91" s="94"/>
      <c r="C91" s="95"/>
      <c r="D91" s="41">
        <v>75041</v>
      </c>
      <c r="E91" s="41"/>
      <c r="F91" s="41">
        <v>900</v>
      </c>
      <c r="G91" s="41"/>
      <c r="H91" s="41"/>
      <c r="I91" s="41"/>
      <c r="J91" s="41"/>
      <c r="K91" s="41"/>
      <c r="L91" s="41"/>
      <c r="M91" s="37">
        <v>75941</v>
      </c>
    </row>
    <row r="92" spans="1:13" ht="15">
      <c r="A92" s="93" t="s">
        <v>15</v>
      </c>
      <c r="B92" s="94"/>
      <c r="C92" s="95"/>
      <c r="D92" s="41">
        <v>20</v>
      </c>
      <c r="E92" s="41"/>
      <c r="F92" s="41"/>
      <c r="G92" s="41"/>
      <c r="H92" s="41"/>
      <c r="I92" s="41"/>
      <c r="J92" s="41"/>
      <c r="K92" s="41"/>
      <c r="L92" s="41"/>
      <c r="M92" s="37">
        <v>20</v>
      </c>
    </row>
    <row r="93" spans="1:13" ht="15">
      <c r="A93" s="93" t="s">
        <v>16</v>
      </c>
      <c r="B93" s="94"/>
      <c r="C93" s="95"/>
      <c r="D93" s="41">
        <v>10835</v>
      </c>
      <c r="E93" s="41"/>
      <c r="F93" s="41"/>
      <c r="G93" s="41"/>
      <c r="H93" s="41"/>
      <c r="I93" s="41"/>
      <c r="J93" s="41"/>
      <c r="K93" s="41"/>
      <c r="L93" s="41"/>
      <c r="M93" s="37">
        <v>10835</v>
      </c>
    </row>
    <row r="94" spans="1:13" ht="15">
      <c r="A94" s="93" t="s">
        <v>17</v>
      </c>
      <c r="B94" s="94"/>
      <c r="C94" s="95"/>
      <c r="D94" s="41">
        <v>7230</v>
      </c>
      <c r="E94" s="41">
        <v>5872</v>
      </c>
      <c r="F94" s="41"/>
      <c r="G94" s="41"/>
      <c r="H94" s="41"/>
      <c r="I94" s="41">
        <v>715</v>
      </c>
      <c r="J94" s="41">
        <v>145</v>
      </c>
      <c r="K94" s="41">
        <v>4360</v>
      </c>
      <c r="L94" s="41">
        <v>316</v>
      </c>
      <c r="M94" s="37">
        <v>18638</v>
      </c>
    </row>
    <row r="95" spans="1:13" ht="15">
      <c r="A95" s="22">
        <v>637</v>
      </c>
      <c r="B95" s="23" t="s">
        <v>46</v>
      </c>
      <c r="C95" s="24" t="s">
        <v>47</v>
      </c>
      <c r="D95" s="40">
        <v>1765</v>
      </c>
      <c r="E95" s="40"/>
      <c r="F95" s="40"/>
      <c r="G95" s="40"/>
      <c r="H95" s="40"/>
      <c r="I95" s="40"/>
      <c r="J95" s="40"/>
      <c r="K95" s="40">
        <v>3592</v>
      </c>
      <c r="L95" s="40"/>
      <c r="M95" s="37">
        <v>10892</v>
      </c>
    </row>
    <row r="96" spans="1:13" ht="15">
      <c r="A96" s="22">
        <v>637</v>
      </c>
      <c r="B96" s="23">
        <v>15</v>
      </c>
      <c r="C96" s="24" t="s">
        <v>22</v>
      </c>
      <c r="D96" s="40">
        <v>1000</v>
      </c>
      <c r="E96" s="40"/>
      <c r="F96" s="40"/>
      <c r="G96" s="40"/>
      <c r="H96" s="40"/>
      <c r="I96" s="40">
        <v>8550</v>
      </c>
      <c r="J96" s="40"/>
      <c r="K96" s="40">
        <v>3550</v>
      </c>
      <c r="L96" s="40"/>
      <c r="M96" s="37">
        <v>13865</v>
      </c>
    </row>
    <row r="97" spans="1:13" ht="15">
      <c r="A97" s="22">
        <v>637</v>
      </c>
      <c r="B97" s="23">
        <v>16</v>
      </c>
      <c r="C97" s="24" t="s">
        <v>21</v>
      </c>
      <c r="D97" s="40">
        <v>2500</v>
      </c>
      <c r="E97" s="40"/>
      <c r="F97" s="40"/>
      <c r="G97" s="40"/>
      <c r="H97" s="40"/>
      <c r="I97" s="40"/>
      <c r="J97" s="40"/>
      <c r="K97" s="40"/>
      <c r="L97" s="40"/>
      <c r="M97" s="37">
        <v>1000</v>
      </c>
    </row>
    <row r="98" spans="1:13" ht="15">
      <c r="A98" s="22">
        <v>637</v>
      </c>
      <c r="B98" s="23">
        <v>27</v>
      </c>
      <c r="C98" s="24" t="s">
        <v>32</v>
      </c>
      <c r="D98" s="40"/>
      <c r="E98" s="40"/>
      <c r="F98" s="40"/>
      <c r="G98" s="40"/>
      <c r="H98" s="40"/>
      <c r="I98" s="40"/>
      <c r="J98" s="40"/>
      <c r="K98" s="40"/>
      <c r="L98" s="40"/>
      <c r="M98" s="37"/>
    </row>
    <row r="99" spans="1:13" ht="15">
      <c r="A99" s="93" t="s">
        <v>18</v>
      </c>
      <c r="B99" s="94"/>
      <c r="C99" s="95"/>
      <c r="D99" s="36">
        <v>5265</v>
      </c>
      <c r="E99" s="36">
        <v>0</v>
      </c>
      <c r="F99" s="36">
        <v>0</v>
      </c>
      <c r="G99" s="36">
        <v>0</v>
      </c>
      <c r="H99" s="36">
        <v>0</v>
      </c>
      <c r="I99" s="36">
        <v>8550</v>
      </c>
      <c r="J99" s="36">
        <v>0</v>
      </c>
      <c r="K99" s="36">
        <v>3550</v>
      </c>
      <c r="L99" s="36"/>
      <c r="M99" s="37">
        <v>17365</v>
      </c>
    </row>
    <row r="100" spans="1:13" ht="15">
      <c r="A100" s="93" t="s">
        <v>13</v>
      </c>
      <c r="B100" s="94"/>
      <c r="C100" s="95"/>
      <c r="D100" s="36">
        <v>30650</v>
      </c>
      <c r="E100" s="36">
        <v>5872</v>
      </c>
      <c r="F100" s="36"/>
      <c r="G100" s="36"/>
      <c r="H100" s="36"/>
      <c r="I100" s="36">
        <v>9265</v>
      </c>
      <c r="J100" s="36">
        <v>145</v>
      </c>
      <c r="K100" s="51">
        <v>11502</v>
      </c>
      <c r="L100" s="36">
        <v>316</v>
      </c>
      <c r="M100" s="37">
        <v>57750</v>
      </c>
    </row>
    <row r="101" spans="1:13" ht="15">
      <c r="A101" s="93" t="s">
        <v>14</v>
      </c>
      <c r="B101" s="94"/>
      <c r="C101" s="95"/>
      <c r="D101" s="36">
        <v>530</v>
      </c>
      <c r="E101" s="36">
        <v>0</v>
      </c>
      <c r="F101" s="36"/>
      <c r="G101" s="36">
        <v>1048</v>
      </c>
      <c r="H101" s="36">
        <v>0</v>
      </c>
      <c r="I101" s="36">
        <v>1634</v>
      </c>
      <c r="J101" s="36">
        <v>0</v>
      </c>
      <c r="K101" s="36"/>
      <c r="L101" s="36"/>
      <c r="M101" s="37">
        <v>3212</v>
      </c>
    </row>
    <row r="102" spans="1:13" ht="15">
      <c r="A102" s="93" t="s">
        <v>19</v>
      </c>
      <c r="B102" s="94"/>
      <c r="C102" s="95"/>
      <c r="D102" s="41">
        <v>316301</v>
      </c>
      <c r="E102" s="41">
        <v>5872</v>
      </c>
      <c r="F102" s="41">
        <v>3230</v>
      </c>
      <c r="G102" s="41">
        <v>1048</v>
      </c>
      <c r="H102" s="41"/>
      <c r="I102" s="41">
        <v>10899</v>
      </c>
      <c r="J102" s="41">
        <v>145</v>
      </c>
      <c r="K102" s="41">
        <v>11502</v>
      </c>
      <c r="L102" s="41">
        <v>1246</v>
      </c>
      <c r="M102" s="37">
        <v>350243</v>
      </c>
    </row>
    <row r="103" spans="4:13" ht="15">
      <c r="D103" s="7"/>
      <c r="E103" s="7"/>
      <c r="F103" s="53"/>
      <c r="G103" s="53"/>
      <c r="I103" s="53"/>
      <c r="K103" s="53"/>
      <c r="L103" s="53"/>
      <c r="M103" s="54"/>
    </row>
    <row r="104" spans="1:13" ht="15">
      <c r="A104" s="93" t="s">
        <v>51</v>
      </c>
      <c r="B104" s="94"/>
      <c r="C104" s="95"/>
      <c r="D104" s="41"/>
      <c r="E104" s="41"/>
      <c r="F104" s="41"/>
      <c r="G104" s="41"/>
      <c r="H104" s="41"/>
      <c r="I104" s="41"/>
      <c r="J104" s="41"/>
      <c r="K104" s="41"/>
      <c r="L104" s="41"/>
      <c r="M104" s="37"/>
    </row>
    <row r="106" spans="1:13" ht="15">
      <c r="A106" s="93" t="s">
        <v>30</v>
      </c>
      <c r="B106" s="94"/>
      <c r="C106" s="95"/>
      <c r="D106" s="41">
        <v>316301</v>
      </c>
      <c r="E106" s="41">
        <v>5872</v>
      </c>
      <c r="F106" s="41">
        <v>3230</v>
      </c>
      <c r="G106" s="41">
        <v>1048</v>
      </c>
      <c r="H106" s="41"/>
      <c r="I106" s="41">
        <v>10899</v>
      </c>
      <c r="J106" s="41">
        <v>145</v>
      </c>
      <c r="K106" s="41">
        <v>11502</v>
      </c>
      <c r="L106" s="41">
        <v>1246</v>
      </c>
      <c r="M106" s="37">
        <v>350243</v>
      </c>
    </row>
    <row r="107" spans="1:13" ht="15">
      <c r="A107" s="93" t="s">
        <v>45</v>
      </c>
      <c r="B107" s="94"/>
      <c r="C107" s="95" t="s">
        <v>43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37"/>
    </row>
    <row r="108" spans="1:13" ht="14.25" customHeight="1">
      <c r="A108" s="93" t="s">
        <v>44</v>
      </c>
      <c r="B108" s="94"/>
      <c r="C108" s="95"/>
      <c r="D108" s="41">
        <v>316301</v>
      </c>
      <c r="E108" s="41">
        <v>5872</v>
      </c>
      <c r="F108" s="41">
        <v>3230</v>
      </c>
      <c r="G108" s="41">
        <v>1048</v>
      </c>
      <c r="H108" s="41"/>
      <c r="I108" s="41">
        <v>10899</v>
      </c>
      <c r="J108" s="41">
        <v>145</v>
      </c>
      <c r="K108" s="41">
        <v>11502</v>
      </c>
      <c r="L108" s="41">
        <v>1246</v>
      </c>
      <c r="M108" s="37">
        <v>350243</v>
      </c>
    </row>
    <row r="110" spans="1:13" ht="15">
      <c r="A110" s="3"/>
      <c r="D110" s="99" t="s">
        <v>88</v>
      </c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1:15" ht="53.25">
      <c r="A111" s="97" t="s">
        <v>7</v>
      </c>
      <c r="B111" s="97"/>
      <c r="C111" s="25" t="s">
        <v>9</v>
      </c>
      <c r="D111" s="26" t="s">
        <v>25</v>
      </c>
      <c r="E111" s="26" t="s">
        <v>26</v>
      </c>
      <c r="F111" s="26" t="s">
        <v>24</v>
      </c>
      <c r="G111" s="26" t="s">
        <v>29</v>
      </c>
      <c r="H111" s="26" t="s">
        <v>28</v>
      </c>
      <c r="I111" s="26" t="s">
        <v>27</v>
      </c>
      <c r="J111" s="26" t="s">
        <v>61</v>
      </c>
      <c r="K111" s="26" t="s">
        <v>59</v>
      </c>
      <c r="L111" s="26" t="s">
        <v>4</v>
      </c>
      <c r="M111" s="2" t="s">
        <v>0</v>
      </c>
      <c r="O111" s="53"/>
    </row>
    <row r="112" spans="1:13" ht="15">
      <c r="A112" s="22">
        <v>611</v>
      </c>
      <c r="B112" s="23"/>
      <c r="C112" s="22" t="s">
        <v>1</v>
      </c>
      <c r="D112" s="40">
        <v>96421</v>
      </c>
      <c r="E112" s="40"/>
      <c r="F112" s="40"/>
      <c r="G112" s="40"/>
      <c r="H112" s="40"/>
      <c r="I112" s="40"/>
      <c r="J112" s="40"/>
      <c r="K112" s="40"/>
      <c r="L112" s="40"/>
      <c r="M112" s="37">
        <v>96421</v>
      </c>
    </row>
    <row r="113" spans="1:13" ht="15">
      <c r="A113" s="22">
        <v>612</v>
      </c>
      <c r="B113" s="23"/>
      <c r="C113" s="22" t="s">
        <v>31</v>
      </c>
      <c r="D113" s="40">
        <v>9750</v>
      </c>
      <c r="E113" s="40"/>
      <c r="F113" s="40"/>
      <c r="G113" s="40"/>
      <c r="H113" s="40"/>
      <c r="I113" s="40"/>
      <c r="J113" s="40"/>
      <c r="K113" s="40"/>
      <c r="L113" s="40"/>
      <c r="M113" s="37">
        <v>9750</v>
      </c>
    </row>
    <row r="114" spans="1:13" ht="15">
      <c r="A114" s="22">
        <v>612</v>
      </c>
      <c r="B114" s="23"/>
      <c r="C114" s="22" t="s">
        <v>11</v>
      </c>
      <c r="D114" s="40">
        <v>13382</v>
      </c>
      <c r="E114" s="40"/>
      <c r="F114" s="40"/>
      <c r="G114" s="40"/>
      <c r="H114" s="40"/>
      <c r="I114" s="40"/>
      <c r="J114" s="40"/>
      <c r="K114" s="40"/>
      <c r="L114" s="40"/>
      <c r="M114" s="37">
        <v>13382</v>
      </c>
    </row>
    <row r="115" spans="1:13" ht="15">
      <c r="A115" s="22">
        <v>614</v>
      </c>
      <c r="B115" s="23"/>
      <c r="C115" s="22" t="s">
        <v>2</v>
      </c>
      <c r="D115" s="40">
        <v>10470</v>
      </c>
      <c r="E115" s="40"/>
      <c r="F115" s="40">
        <v>1250</v>
      </c>
      <c r="G115" s="40"/>
      <c r="H115" s="40"/>
      <c r="I115" s="40"/>
      <c r="J115" s="40"/>
      <c r="K115" s="40"/>
      <c r="L115" s="40"/>
      <c r="M115" s="37">
        <v>12720</v>
      </c>
    </row>
    <row r="116" spans="1:13" ht="15">
      <c r="A116" s="93" t="s">
        <v>10</v>
      </c>
      <c r="B116" s="94"/>
      <c r="C116" s="95"/>
      <c r="D116" s="36">
        <v>130023</v>
      </c>
      <c r="E116" s="36">
        <v>0</v>
      </c>
      <c r="F116" s="36">
        <v>1250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/>
      <c r="M116" s="37">
        <v>131273</v>
      </c>
    </row>
    <row r="117" spans="1:13" ht="15">
      <c r="A117" s="93" t="s">
        <v>12</v>
      </c>
      <c r="B117" s="94"/>
      <c r="C117" s="95"/>
      <c r="D117" s="41">
        <v>46345</v>
      </c>
      <c r="E117" s="41"/>
      <c r="F117" s="41">
        <v>440</v>
      </c>
      <c r="G117" s="41"/>
      <c r="H117" s="41"/>
      <c r="I117" s="41"/>
      <c r="J117" s="41"/>
      <c r="K117" s="41"/>
      <c r="L117" s="41"/>
      <c r="M117" s="37">
        <v>46785</v>
      </c>
    </row>
    <row r="118" spans="1:13" ht="15">
      <c r="A118" s="93" t="s">
        <v>20</v>
      </c>
      <c r="B118" s="94"/>
      <c r="C118" s="95"/>
      <c r="D118" s="41">
        <v>4</v>
      </c>
      <c r="E118" s="41"/>
      <c r="F118" s="41"/>
      <c r="G118" s="41"/>
      <c r="H118" s="41"/>
      <c r="I118" s="41"/>
      <c r="J118" s="41"/>
      <c r="K118" s="41"/>
      <c r="L118" s="41"/>
      <c r="M118" s="37">
        <v>4</v>
      </c>
    </row>
    <row r="119" spans="1:13" ht="15">
      <c r="A119" s="93" t="s">
        <v>15</v>
      </c>
      <c r="B119" s="94"/>
      <c r="C119" s="95"/>
      <c r="D119" s="41">
        <v>6775</v>
      </c>
      <c r="E119" s="41"/>
      <c r="F119" s="41"/>
      <c r="G119" s="41"/>
      <c r="H119" s="41"/>
      <c r="I119" s="41"/>
      <c r="J119" s="41"/>
      <c r="K119" s="41"/>
      <c r="L119" s="41"/>
      <c r="M119" s="37">
        <v>6775</v>
      </c>
    </row>
    <row r="120" spans="1:13" ht="15">
      <c r="A120" s="93" t="s">
        <v>16</v>
      </c>
      <c r="B120" s="94"/>
      <c r="C120" s="95"/>
      <c r="D120" s="41">
        <v>1101</v>
      </c>
      <c r="E120" s="41">
        <v>7576</v>
      </c>
      <c r="F120" s="41">
        <v>36</v>
      </c>
      <c r="G120" s="41"/>
      <c r="H120" s="41"/>
      <c r="I120" s="41">
        <v>63</v>
      </c>
      <c r="J120" s="41"/>
      <c r="K120" s="41">
        <v>3560</v>
      </c>
      <c r="L120" s="41">
        <v>74</v>
      </c>
      <c r="M120" s="37">
        <v>12410</v>
      </c>
    </row>
    <row r="121" spans="1:13" ht="15">
      <c r="A121" s="93" t="s">
        <v>17</v>
      </c>
      <c r="B121" s="94"/>
      <c r="C121" s="95"/>
      <c r="D121" s="41">
        <v>13297</v>
      </c>
      <c r="E121" s="41"/>
      <c r="F121" s="41"/>
      <c r="G121" s="41"/>
      <c r="H121" s="41"/>
      <c r="I121" s="41"/>
      <c r="J121" s="41"/>
      <c r="K121" s="41">
        <v>3180</v>
      </c>
      <c r="L121" s="41"/>
      <c r="M121" s="37">
        <v>16477</v>
      </c>
    </row>
    <row r="122" spans="1:13" ht="15">
      <c r="A122" s="22">
        <v>637</v>
      </c>
      <c r="B122" s="23" t="s">
        <v>46</v>
      </c>
      <c r="C122" s="24" t="s">
        <v>47</v>
      </c>
      <c r="D122" s="40">
        <v>2265</v>
      </c>
      <c r="E122" s="40"/>
      <c r="F122" s="40"/>
      <c r="G122" s="40"/>
      <c r="H122" s="40"/>
      <c r="I122" s="40"/>
      <c r="J122" s="40"/>
      <c r="K122" s="40">
        <v>1857</v>
      </c>
      <c r="L122" s="40">
        <v>207</v>
      </c>
      <c r="M122" s="37">
        <v>4329</v>
      </c>
    </row>
    <row r="123" spans="1:13" ht="15">
      <c r="A123" s="22">
        <v>637</v>
      </c>
      <c r="B123" s="23">
        <v>15</v>
      </c>
      <c r="C123" s="24" t="s">
        <v>22</v>
      </c>
      <c r="D123" s="40">
        <v>615</v>
      </c>
      <c r="E123" s="40"/>
      <c r="F123" s="40"/>
      <c r="G123" s="40"/>
      <c r="H123" s="40"/>
      <c r="I123" s="40"/>
      <c r="J123" s="40"/>
      <c r="K123" s="40">
        <v>263</v>
      </c>
      <c r="L123" s="40"/>
      <c r="M123" s="37">
        <v>878</v>
      </c>
    </row>
    <row r="124" spans="1:13" ht="15">
      <c r="A124" s="22">
        <v>637</v>
      </c>
      <c r="B124" s="23">
        <v>16</v>
      </c>
      <c r="C124" s="24" t="s">
        <v>21</v>
      </c>
      <c r="D124" s="40">
        <v>1353</v>
      </c>
      <c r="E124" s="40"/>
      <c r="F124" s="40"/>
      <c r="G124" s="40"/>
      <c r="H124" s="40"/>
      <c r="I124" s="40"/>
      <c r="J124" s="40"/>
      <c r="K124" s="40"/>
      <c r="L124" s="40"/>
      <c r="M124" s="37">
        <v>1353</v>
      </c>
    </row>
    <row r="125" spans="1:13" ht="15">
      <c r="A125" s="22">
        <v>637</v>
      </c>
      <c r="B125" s="23">
        <v>7</v>
      </c>
      <c r="C125" s="24" t="s">
        <v>77</v>
      </c>
      <c r="D125" s="40">
        <v>0</v>
      </c>
      <c r="E125" s="40"/>
      <c r="F125" s="40"/>
      <c r="G125" s="40"/>
      <c r="H125" s="40"/>
      <c r="I125" s="40"/>
      <c r="J125" s="40"/>
      <c r="K125" s="40"/>
      <c r="L125" s="40"/>
      <c r="M125" s="37">
        <v>0</v>
      </c>
    </row>
    <row r="126" spans="1:13" ht="15">
      <c r="A126" s="93" t="s">
        <v>18</v>
      </c>
      <c r="B126" s="94"/>
      <c r="C126" s="95"/>
      <c r="D126" s="36">
        <v>4233</v>
      </c>
      <c r="E126" s="36">
        <v>0</v>
      </c>
      <c r="F126" s="36">
        <v>0</v>
      </c>
      <c r="G126" s="36">
        <v>0</v>
      </c>
      <c r="H126" s="36">
        <v>0</v>
      </c>
      <c r="I126" s="36"/>
      <c r="J126" s="36">
        <v>0</v>
      </c>
      <c r="K126" s="36"/>
      <c r="L126" s="36"/>
      <c r="M126" s="37">
        <v>6560</v>
      </c>
    </row>
    <row r="127" spans="1:13" ht="15">
      <c r="A127" s="93" t="s">
        <v>13</v>
      </c>
      <c r="B127" s="94"/>
      <c r="C127" s="95"/>
      <c r="D127" s="36">
        <v>25410</v>
      </c>
      <c r="E127" s="36">
        <v>7576</v>
      </c>
      <c r="F127" s="36">
        <v>36</v>
      </c>
      <c r="G127" s="36"/>
      <c r="H127" s="36"/>
      <c r="I127" s="36">
        <v>63</v>
      </c>
      <c r="J127" s="36">
        <v>0</v>
      </c>
      <c r="K127" s="36">
        <v>8860</v>
      </c>
      <c r="L127" s="36">
        <v>281</v>
      </c>
      <c r="M127" s="37">
        <v>42226</v>
      </c>
    </row>
    <row r="128" spans="1:13" ht="15">
      <c r="A128" s="93" t="s">
        <v>14</v>
      </c>
      <c r="B128" s="94"/>
      <c r="C128" s="95"/>
      <c r="D128" s="36">
        <v>300</v>
      </c>
      <c r="E128" s="36"/>
      <c r="F128" s="36"/>
      <c r="G128" s="36">
        <v>500</v>
      </c>
      <c r="H128" s="36"/>
      <c r="I128" s="36"/>
      <c r="J128" s="36"/>
      <c r="K128" s="36"/>
      <c r="L128" s="36"/>
      <c r="M128" s="37">
        <v>800</v>
      </c>
    </row>
    <row r="129" spans="1:13" ht="15">
      <c r="A129" s="93" t="s">
        <v>19</v>
      </c>
      <c r="B129" s="94"/>
      <c r="C129" s="95"/>
      <c r="D129" s="41">
        <v>202078</v>
      </c>
      <c r="E129" s="41">
        <v>7576</v>
      </c>
      <c r="F129" s="41">
        <v>1726</v>
      </c>
      <c r="G129" s="41">
        <v>500</v>
      </c>
      <c r="H129" s="41"/>
      <c r="I129" s="41">
        <v>63</v>
      </c>
      <c r="J129" s="41">
        <v>0</v>
      </c>
      <c r="K129" s="41">
        <v>8860</v>
      </c>
      <c r="L129" s="41">
        <v>281</v>
      </c>
      <c r="M129" s="37">
        <v>221084</v>
      </c>
    </row>
    <row r="130" spans="4:13" ht="15">
      <c r="D130" s="7"/>
      <c r="E130" s="7"/>
      <c r="F130" s="53"/>
      <c r="G130" s="53"/>
      <c r="I130" s="53"/>
      <c r="K130" s="53"/>
      <c r="L130" s="53"/>
      <c r="M130" s="54"/>
    </row>
    <row r="131" spans="1:13" ht="15">
      <c r="A131" s="93" t="s">
        <v>51</v>
      </c>
      <c r="B131" s="94"/>
      <c r="C131" s="95"/>
      <c r="D131" s="41">
        <v>0</v>
      </c>
      <c r="E131" s="41"/>
      <c r="F131" s="41"/>
      <c r="G131" s="41"/>
      <c r="H131" s="41"/>
      <c r="I131" s="41"/>
      <c r="J131" s="41"/>
      <c r="K131" s="41"/>
      <c r="L131" s="41"/>
      <c r="M131" s="37"/>
    </row>
    <row r="133" spans="1:13" ht="15">
      <c r="A133" s="93" t="s">
        <v>30</v>
      </c>
      <c r="B133" s="94"/>
      <c r="C133" s="95"/>
      <c r="D133" s="41">
        <v>202078</v>
      </c>
      <c r="E133" s="41">
        <v>7576</v>
      </c>
      <c r="F133" s="41">
        <v>1726</v>
      </c>
      <c r="G133" s="41">
        <v>500</v>
      </c>
      <c r="H133" s="41"/>
      <c r="I133" s="41">
        <v>63</v>
      </c>
      <c r="J133" s="41"/>
      <c r="K133" s="41">
        <v>8860</v>
      </c>
      <c r="L133" s="41">
        <v>281</v>
      </c>
      <c r="M133" s="37">
        <v>221084</v>
      </c>
    </row>
    <row r="134" spans="1:13" ht="15">
      <c r="A134" s="93" t="s">
        <v>45</v>
      </c>
      <c r="B134" s="94"/>
      <c r="C134" s="95" t="s">
        <v>43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37">
        <v>0</v>
      </c>
    </row>
    <row r="135" spans="1:13" ht="15">
      <c r="A135" s="93" t="s">
        <v>44</v>
      </c>
      <c r="B135" s="94"/>
      <c r="C135" s="95"/>
      <c r="D135" s="41">
        <v>202078</v>
      </c>
      <c r="E135" s="41">
        <v>7576</v>
      </c>
      <c r="F135" s="41">
        <v>1726</v>
      </c>
      <c r="G135" s="41">
        <v>500</v>
      </c>
      <c r="H135" s="41"/>
      <c r="I135" s="41">
        <v>63</v>
      </c>
      <c r="J135" s="41"/>
      <c r="K135" s="41">
        <v>8860</v>
      </c>
      <c r="L135" s="41">
        <v>281</v>
      </c>
      <c r="M135" s="37">
        <v>221084</v>
      </c>
    </row>
    <row r="136" spans="4:13" ht="15">
      <c r="D136" s="53"/>
      <c r="E136" s="53"/>
      <c r="F136" s="53"/>
      <c r="G136" s="53"/>
      <c r="I136" s="53"/>
      <c r="K136" s="53"/>
      <c r="L136" s="53"/>
      <c r="M136" s="54"/>
    </row>
    <row r="137" spans="1:13" ht="15">
      <c r="A137" s="3"/>
      <c r="D137" s="98" t="s">
        <v>86</v>
      </c>
      <c r="E137" s="98"/>
      <c r="F137" s="98"/>
      <c r="G137" s="98"/>
      <c r="H137" s="98"/>
      <c r="I137" s="98"/>
      <c r="J137" s="98"/>
      <c r="K137" s="98"/>
      <c r="L137" s="98"/>
      <c r="M137" s="98"/>
    </row>
    <row r="138" spans="1:13" ht="53.25">
      <c r="A138" s="97" t="s">
        <v>7</v>
      </c>
      <c r="B138" s="97"/>
      <c r="C138" s="25" t="s">
        <v>9</v>
      </c>
      <c r="D138" s="26" t="s">
        <v>25</v>
      </c>
      <c r="E138" s="26" t="s">
        <v>26</v>
      </c>
      <c r="F138" s="26" t="s">
        <v>24</v>
      </c>
      <c r="G138" s="26" t="s">
        <v>29</v>
      </c>
      <c r="H138" s="26" t="s">
        <v>28</v>
      </c>
      <c r="I138" s="26" t="s">
        <v>27</v>
      </c>
      <c r="J138" s="26" t="s">
        <v>61</v>
      </c>
      <c r="K138" s="26" t="s">
        <v>56</v>
      </c>
      <c r="L138" s="26" t="s">
        <v>4</v>
      </c>
      <c r="M138" s="2" t="s">
        <v>0</v>
      </c>
    </row>
    <row r="139" spans="1:13" ht="15">
      <c r="A139" s="22">
        <v>611</v>
      </c>
      <c r="B139" s="23"/>
      <c r="C139" s="22" t="s">
        <v>1</v>
      </c>
      <c r="D139" s="40">
        <v>109270</v>
      </c>
      <c r="E139" s="40"/>
      <c r="F139" s="40"/>
      <c r="G139" s="40"/>
      <c r="H139" s="40"/>
      <c r="I139" s="40"/>
      <c r="J139" s="40"/>
      <c r="K139" s="40"/>
      <c r="L139" s="40"/>
      <c r="M139" s="37">
        <f>SUM(D139:L139)</f>
        <v>109270</v>
      </c>
    </row>
    <row r="140" spans="1:13" ht="15">
      <c r="A140" s="22">
        <v>612</v>
      </c>
      <c r="B140" s="23"/>
      <c r="C140" s="22" t="s">
        <v>31</v>
      </c>
      <c r="D140" s="40">
        <v>8730</v>
      </c>
      <c r="E140" s="40"/>
      <c r="F140" s="40"/>
      <c r="G140" s="40"/>
      <c r="H140" s="40"/>
      <c r="I140" s="40"/>
      <c r="J140" s="40"/>
      <c r="K140" s="40"/>
      <c r="L140" s="40"/>
      <c r="M140" s="37">
        <f aca="true" t="shared" si="9" ref="M140:M156">SUM(D140:L140)</f>
        <v>8730</v>
      </c>
    </row>
    <row r="141" spans="1:13" ht="15">
      <c r="A141" s="22">
        <v>612</v>
      </c>
      <c r="B141" s="23"/>
      <c r="C141" s="22" t="s">
        <v>11</v>
      </c>
      <c r="D141" s="40">
        <v>17210</v>
      </c>
      <c r="E141" s="40"/>
      <c r="F141" s="40"/>
      <c r="G141" s="40"/>
      <c r="H141" s="40"/>
      <c r="I141" s="40"/>
      <c r="J141" s="40"/>
      <c r="K141" s="40"/>
      <c r="L141" s="40"/>
      <c r="M141" s="37">
        <f t="shared" si="9"/>
        <v>17210</v>
      </c>
    </row>
    <row r="142" spans="1:13" ht="15">
      <c r="A142" s="22">
        <v>614</v>
      </c>
      <c r="B142" s="23"/>
      <c r="C142" s="22" t="s">
        <v>2</v>
      </c>
      <c r="D142" s="40">
        <v>9450</v>
      </c>
      <c r="E142" s="40"/>
      <c r="F142" s="40">
        <v>1250</v>
      </c>
      <c r="G142" s="40"/>
      <c r="H142" s="40"/>
      <c r="I142" s="40"/>
      <c r="J142" s="40"/>
      <c r="K142" s="40"/>
      <c r="L142" s="40"/>
      <c r="M142" s="37">
        <f t="shared" si="9"/>
        <v>10700</v>
      </c>
    </row>
    <row r="143" spans="1:13" ht="15">
      <c r="A143" s="93" t="s">
        <v>10</v>
      </c>
      <c r="B143" s="94"/>
      <c r="C143" s="95"/>
      <c r="D143" s="36">
        <f aca="true" t="shared" si="10" ref="D143:L143">SUM(D139:D142)</f>
        <v>144660</v>
      </c>
      <c r="E143" s="36">
        <f t="shared" si="10"/>
        <v>0</v>
      </c>
      <c r="F143" s="36">
        <f t="shared" si="10"/>
        <v>1250</v>
      </c>
      <c r="G143" s="36">
        <f t="shared" si="10"/>
        <v>0</v>
      </c>
      <c r="H143" s="36">
        <f t="shared" si="10"/>
        <v>0</v>
      </c>
      <c r="I143" s="36">
        <f t="shared" si="10"/>
        <v>0</v>
      </c>
      <c r="J143" s="36">
        <f t="shared" si="10"/>
        <v>0</v>
      </c>
      <c r="K143" s="36">
        <f t="shared" si="10"/>
        <v>0</v>
      </c>
      <c r="L143" s="36">
        <f t="shared" si="10"/>
        <v>0</v>
      </c>
      <c r="M143" s="37">
        <f t="shared" si="9"/>
        <v>145910</v>
      </c>
    </row>
    <row r="144" spans="1:13" ht="15">
      <c r="A144" s="93" t="s">
        <v>12</v>
      </c>
      <c r="B144" s="94"/>
      <c r="C144" s="95"/>
      <c r="D144" s="41">
        <v>50550</v>
      </c>
      <c r="E144" s="41"/>
      <c r="F144" s="41">
        <v>440</v>
      </c>
      <c r="G144" s="41"/>
      <c r="H144" s="41"/>
      <c r="I144" s="41"/>
      <c r="J144" s="41"/>
      <c r="K144" s="41"/>
      <c r="L144" s="41"/>
      <c r="M144" s="37">
        <f t="shared" si="9"/>
        <v>50990</v>
      </c>
    </row>
    <row r="145" spans="1:13" ht="15">
      <c r="A145" s="93" t="s">
        <v>20</v>
      </c>
      <c r="B145" s="94"/>
      <c r="C145" s="95"/>
      <c r="D145" s="41">
        <v>15</v>
      </c>
      <c r="E145" s="41"/>
      <c r="F145" s="41"/>
      <c r="G145" s="41"/>
      <c r="H145" s="41"/>
      <c r="I145" s="41"/>
      <c r="J145" s="41"/>
      <c r="K145" s="41"/>
      <c r="L145" s="41"/>
      <c r="M145" s="37">
        <f t="shared" si="9"/>
        <v>15</v>
      </c>
    </row>
    <row r="146" spans="1:13" ht="15">
      <c r="A146" s="93" t="s">
        <v>15</v>
      </c>
      <c r="B146" s="94"/>
      <c r="C146" s="95"/>
      <c r="D146" s="41">
        <v>7500</v>
      </c>
      <c r="E146" s="41"/>
      <c r="F146" s="41"/>
      <c r="G146" s="41"/>
      <c r="H146" s="41"/>
      <c r="I146" s="41"/>
      <c r="J146" s="41"/>
      <c r="K146" s="41"/>
      <c r="L146" s="41"/>
      <c r="M146" s="37">
        <f t="shared" si="9"/>
        <v>7500</v>
      </c>
    </row>
    <row r="147" spans="1:13" ht="15">
      <c r="A147" s="93" t="s">
        <v>16</v>
      </c>
      <c r="B147" s="94"/>
      <c r="C147" s="95"/>
      <c r="D147" s="41">
        <v>3250</v>
      </c>
      <c r="E147" s="41"/>
      <c r="F147" s="41"/>
      <c r="G147" s="41"/>
      <c r="H147" s="41"/>
      <c r="I147" s="41"/>
      <c r="J147" s="41"/>
      <c r="K147" s="41">
        <v>2125</v>
      </c>
      <c r="L147" s="41">
        <v>50</v>
      </c>
      <c r="M147" s="37">
        <f t="shared" si="9"/>
        <v>5425</v>
      </c>
    </row>
    <row r="148" spans="1:13" ht="15">
      <c r="A148" s="93" t="s">
        <v>17</v>
      </c>
      <c r="B148" s="94"/>
      <c r="C148" s="95"/>
      <c r="D148" s="41">
        <v>3000</v>
      </c>
      <c r="E148" s="41"/>
      <c r="F148" s="41"/>
      <c r="G148" s="41"/>
      <c r="H148" s="41"/>
      <c r="I148" s="41"/>
      <c r="J148" s="41"/>
      <c r="K148" s="41">
        <v>1750</v>
      </c>
      <c r="L148" s="41"/>
      <c r="M148" s="37">
        <f t="shared" si="9"/>
        <v>4750</v>
      </c>
    </row>
    <row r="149" spans="1:13" ht="15">
      <c r="A149" s="22">
        <v>637</v>
      </c>
      <c r="B149" s="23" t="s">
        <v>46</v>
      </c>
      <c r="C149" s="24" t="s">
        <v>47</v>
      </c>
      <c r="D149" s="40">
        <v>1050</v>
      </c>
      <c r="E149" s="40"/>
      <c r="F149" s="40"/>
      <c r="G149" s="40"/>
      <c r="H149" s="40"/>
      <c r="I149" s="40"/>
      <c r="J149" s="40"/>
      <c r="K149" s="40">
        <v>2120</v>
      </c>
      <c r="L149" s="40"/>
      <c r="M149" s="37">
        <f t="shared" si="9"/>
        <v>3170</v>
      </c>
    </row>
    <row r="150" spans="1:13" ht="15">
      <c r="A150" s="22">
        <v>637</v>
      </c>
      <c r="B150" s="23">
        <v>15</v>
      </c>
      <c r="C150" s="24" t="s">
        <v>22</v>
      </c>
      <c r="D150" s="40">
        <v>600</v>
      </c>
      <c r="E150" s="40"/>
      <c r="F150" s="40"/>
      <c r="G150" s="40"/>
      <c r="H150" s="40"/>
      <c r="I150" s="40"/>
      <c r="J150" s="40"/>
      <c r="K150" s="40"/>
      <c r="L150" s="40"/>
      <c r="M150" s="37">
        <f t="shared" si="9"/>
        <v>600</v>
      </c>
    </row>
    <row r="151" spans="1:13" ht="15">
      <c r="A151" s="22">
        <v>637</v>
      </c>
      <c r="B151" s="23">
        <v>16</v>
      </c>
      <c r="C151" s="24" t="s">
        <v>21</v>
      </c>
      <c r="D151" s="40">
        <v>1300</v>
      </c>
      <c r="E151" s="40"/>
      <c r="F151" s="40"/>
      <c r="G151" s="40"/>
      <c r="H151" s="40"/>
      <c r="I151" s="40"/>
      <c r="J151" s="40"/>
      <c r="K151" s="40"/>
      <c r="L151" s="40"/>
      <c r="M151" s="37">
        <f t="shared" si="9"/>
        <v>1300</v>
      </c>
    </row>
    <row r="152" spans="1:13" ht="15">
      <c r="A152" s="22">
        <v>637</v>
      </c>
      <c r="B152" s="23">
        <v>7</v>
      </c>
      <c r="C152" s="24" t="s">
        <v>77</v>
      </c>
      <c r="D152" s="40">
        <v>0</v>
      </c>
      <c r="E152" s="40"/>
      <c r="F152" s="40"/>
      <c r="G152" s="40"/>
      <c r="H152" s="40"/>
      <c r="I152" s="40"/>
      <c r="J152" s="40"/>
      <c r="K152" s="40"/>
      <c r="L152" s="40"/>
      <c r="M152" s="37">
        <f t="shared" si="9"/>
        <v>0</v>
      </c>
    </row>
    <row r="153" spans="1:13" ht="15">
      <c r="A153" s="93" t="s">
        <v>18</v>
      </c>
      <c r="B153" s="94"/>
      <c r="C153" s="95"/>
      <c r="D153" s="56">
        <f aca="true" t="shared" si="11" ref="D153:L153">SUM(D149:D152)</f>
        <v>2950</v>
      </c>
      <c r="E153" s="56">
        <f t="shared" si="11"/>
        <v>0</v>
      </c>
      <c r="F153" s="56">
        <f t="shared" si="11"/>
        <v>0</v>
      </c>
      <c r="G153" s="56">
        <f t="shared" si="11"/>
        <v>0</v>
      </c>
      <c r="H153" s="56">
        <f t="shared" si="11"/>
        <v>0</v>
      </c>
      <c r="I153" s="56">
        <f t="shared" si="11"/>
        <v>0</v>
      </c>
      <c r="J153" s="56">
        <f t="shared" si="11"/>
        <v>0</v>
      </c>
      <c r="K153" s="56">
        <f t="shared" si="11"/>
        <v>2120</v>
      </c>
      <c r="L153" s="40">
        <f t="shared" si="11"/>
        <v>0</v>
      </c>
      <c r="M153" s="37">
        <f t="shared" si="9"/>
        <v>5070</v>
      </c>
    </row>
    <row r="154" spans="1:13" ht="15">
      <c r="A154" s="93" t="s">
        <v>13</v>
      </c>
      <c r="B154" s="94"/>
      <c r="C154" s="95"/>
      <c r="D154" s="36">
        <f aca="true" t="shared" si="12" ref="D154:K154">D145+D146+D147+D148+D153</f>
        <v>16715</v>
      </c>
      <c r="E154" s="36">
        <f t="shared" si="12"/>
        <v>0</v>
      </c>
      <c r="F154" s="36">
        <f t="shared" si="12"/>
        <v>0</v>
      </c>
      <c r="G154" s="36">
        <f t="shared" si="12"/>
        <v>0</v>
      </c>
      <c r="H154" s="36">
        <f t="shared" si="12"/>
        <v>0</v>
      </c>
      <c r="I154" s="36">
        <f t="shared" si="12"/>
        <v>0</v>
      </c>
      <c r="J154" s="36">
        <f t="shared" si="12"/>
        <v>0</v>
      </c>
      <c r="K154" s="36">
        <f t="shared" si="12"/>
        <v>5995</v>
      </c>
      <c r="L154" s="36">
        <v>50</v>
      </c>
      <c r="M154" s="37">
        <f t="shared" si="9"/>
        <v>22760</v>
      </c>
    </row>
    <row r="155" spans="1:13" ht="15">
      <c r="A155" s="93" t="s">
        <v>14</v>
      </c>
      <c r="B155" s="94"/>
      <c r="C155" s="95"/>
      <c r="D155" s="41">
        <v>2400</v>
      </c>
      <c r="E155" s="41"/>
      <c r="F155" s="41"/>
      <c r="G155" s="41">
        <v>900</v>
      </c>
      <c r="H155" s="41"/>
      <c r="I155" s="41"/>
      <c r="J155" s="41"/>
      <c r="K155" s="41"/>
      <c r="L155" s="41"/>
      <c r="M155" s="37">
        <f t="shared" si="9"/>
        <v>3300</v>
      </c>
    </row>
    <row r="156" spans="1:13" ht="15">
      <c r="A156" s="93" t="s">
        <v>19</v>
      </c>
      <c r="B156" s="94"/>
      <c r="C156" s="95"/>
      <c r="D156" s="41">
        <f aca="true" t="shared" si="13" ref="D156:L156">D143+D144+D154+D155</f>
        <v>214325</v>
      </c>
      <c r="E156" s="41">
        <f t="shared" si="13"/>
        <v>0</v>
      </c>
      <c r="F156" s="41">
        <f t="shared" si="13"/>
        <v>1690</v>
      </c>
      <c r="G156" s="41">
        <f t="shared" si="13"/>
        <v>900</v>
      </c>
      <c r="H156" s="41">
        <f t="shared" si="13"/>
        <v>0</v>
      </c>
      <c r="I156" s="41">
        <f t="shared" si="13"/>
        <v>0</v>
      </c>
      <c r="J156" s="41">
        <f t="shared" si="13"/>
        <v>0</v>
      </c>
      <c r="K156" s="41">
        <f t="shared" si="13"/>
        <v>5995</v>
      </c>
      <c r="L156" s="41">
        <f t="shared" si="13"/>
        <v>50</v>
      </c>
      <c r="M156" s="37">
        <f t="shared" si="9"/>
        <v>222960</v>
      </c>
    </row>
    <row r="157" spans="4:5" ht="15">
      <c r="D157" s="7"/>
      <c r="E157" s="7"/>
    </row>
    <row r="158" spans="1:13" ht="15">
      <c r="A158" s="93" t="s">
        <v>51</v>
      </c>
      <c r="B158" s="94"/>
      <c r="C158" s="95"/>
      <c r="D158" s="41">
        <v>0</v>
      </c>
      <c r="E158" s="41"/>
      <c r="F158" s="41"/>
      <c r="G158" s="41"/>
      <c r="H158" s="41"/>
      <c r="I158" s="41"/>
      <c r="J158" s="41"/>
      <c r="K158" s="41"/>
      <c r="L158" s="41"/>
      <c r="M158" s="37"/>
    </row>
    <row r="159" spans="4:13" ht="15">
      <c r="D159" s="53"/>
      <c r="F159" s="53"/>
      <c r="G159" s="53"/>
      <c r="K159" s="53"/>
      <c r="M159" s="54"/>
    </row>
    <row r="160" spans="1:13" ht="15">
      <c r="A160" s="93" t="s">
        <v>30</v>
      </c>
      <c r="B160" s="94"/>
      <c r="C160" s="95"/>
      <c r="D160" s="57">
        <f>D158+D156</f>
        <v>214325</v>
      </c>
      <c r="E160" s="45">
        <f aca="true" t="shared" si="14" ref="E160:J160">E158+E156</f>
        <v>0</v>
      </c>
      <c r="F160" s="57">
        <f t="shared" si="14"/>
        <v>1690</v>
      </c>
      <c r="G160" s="57">
        <f t="shared" si="14"/>
        <v>900</v>
      </c>
      <c r="H160" s="45">
        <f t="shared" si="14"/>
        <v>0</v>
      </c>
      <c r="I160" s="45">
        <f t="shared" si="14"/>
        <v>0</v>
      </c>
      <c r="J160" s="45">
        <f t="shared" si="14"/>
        <v>0</v>
      </c>
      <c r="K160" s="57">
        <f>K158+K156</f>
        <v>5995</v>
      </c>
      <c r="L160" s="45">
        <f>L158+L156</f>
        <v>50</v>
      </c>
      <c r="M160" s="58">
        <f>SUM(D160:L160)</f>
        <v>222960</v>
      </c>
    </row>
    <row r="161" spans="1:13" ht="15">
      <c r="A161" s="93" t="s">
        <v>45</v>
      </c>
      <c r="B161" s="94"/>
      <c r="C161" s="95" t="s">
        <v>43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37">
        <v>0</v>
      </c>
    </row>
    <row r="162" spans="1:13" ht="15">
      <c r="A162" s="93" t="s">
        <v>44</v>
      </c>
      <c r="B162" s="94"/>
      <c r="C162" s="95"/>
      <c r="D162" s="36">
        <f aca="true" t="shared" si="15" ref="D162:L162">D160+D161</f>
        <v>214325</v>
      </c>
      <c r="E162" s="36">
        <f t="shared" si="15"/>
        <v>0</v>
      </c>
      <c r="F162" s="36">
        <f t="shared" si="15"/>
        <v>1690</v>
      </c>
      <c r="G162" s="36">
        <f t="shared" si="15"/>
        <v>900</v>
      </c>
      <c r="H162" s="36">
        <f t="shared" si="15"/>
        <v>0</v>
      </c>
      <c r="I162" s="36">
        <f t="shared" si="15"/>
        <v>0</v>
      </c>
      <c r="J162" s="36">
        <f t="shared" si="15"/>
        <v>0</v>
      </c>
      <c r="K162" s="36">
        <f t="shared" si="15"/>
        <v>5995</v>
      </c>
      <c r="L162" s="36">
        <f t="shared" si="15"/>
        <v>50</v>
      </c>
      <c r="M162" s="37">
        <f>SUM(D162:L162)</f>
        <v>222960</v>
      </c>
    </row>
    <row r="164" spans="1:13" ht="15">
      <c r="A164" s="3"/>
      <c r="D164" s="99" t="s">
        <v>87</v>
      </c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1:13" ht="53.25">
      <c r="A165" s="97" t="s">
        <v>7</v>
      </c>
      <c r="B165" s="97"/>
      <c r="C165" s="25" t="s">
        <v>9</v>
      </c>
      <c r="D165" s="26" t="s">
        <v>25</v>
      </c>
      <c r="E165" s="26" t="s">
        <v>26</v>
      </c>
      <c r="F165" s="26" t="s">
        <v>24</v>
      </c>
      <c r="G165" s="26" t="s">
        <v>29</v>
      </c>
      <c r="H165" s="26" t="s">
        <v>28</v>
      </c>
      <c r="I165" s="26" t="s">
        <v>27</v>
      </c>
      <c r="J165" s="26" t="s">
        <v>57</v>
      </c>
      <c r="K165" s="26" t="s">
        <v>56</v>
      </c>
      <c r="L165" s="26" t="s">
        <v>4</v>
      </c>
      <c r="M165" s="2" t="s">
        <v>0</v>
      </c>
    </row>
    <row r="166" spans="1:14" ht="15">
      <c r="A166" s="22">
        <v>611</v>
      </c>
      <c r="B166" s="23"/>
      <c r="C166" s="22" t="s">
        <v>1</v>
      </c>
      <c r="D166" s="40">
        <v>112270</v>
      </c>
      <c r="E166" s="40"/>
      <c r="F166" s="40"/>
      <c r="G166" s="40"/>
      <c r="H166" s="40"/>
      <c r="I166" s="40"/>
      <c r="J166" s="40"/>
      <c r="K166" s="40"/>
      <c r="L166" s="40"/>
      <c r="M166" s="37">
        <f>SUM(D166:L166)</f>
        <v>112270</v>
      </c>
      <c r="N166" s="3"/>
    </row>
    <row r="167" spans="1:14" ht="15">
      <c r="A167" s="22">
        <v>612</v>
      </c>
      <c r="B167" s="23"/>
      <c r="C167" s="22" t="s">
        <v>31</v>
      </c>
      <c r="D167" s="40">
        <v>8730</v>
      </c>
      <c r="E167" s="40"/>
      <c r="F167" s="40"/>
      <c r="G167" s="40"/>
      <c r="H167" s="40"/>
      <c r="I167" s="40"/>
      <c r="J167" s="40"/>
      <c r="K167" s="40"/>
      <c r="L167" s="40"/>
      <c r="M167" s="37">
        <f aca="true" t="shared" si="16" ref="M167:M183">SUM(D167:L167)</f>
        <v>8730</v>
      </c>
      <c r="N167" s="3"/>
    </row>
    <row r="168" spans="1:13" ht="15">
      <c r="A168" s="22">
        <v>612</v>
      </c>
      <c r="B168" s="23"/>
      <c r="C168" s="22" t="s">
        <v>11</v>
      </c>
      <c r="D168" s="40">
        <v>17210</v>
      </c>
      <c r="E168" s="40"/>
      <c r="F168" s="40"/>
      <c r="G168" s="40"/>
      <c r="H168" s="40"/>
      <c r="I168" s="40"/>
      <c r="J168" s="40"/>
      <c r="K168" s="40"/>
      <c r="L168" s="40"/>
      <c r="M168" s="37">
        <f t="shared" si="16"/>
        <v>17210</v>
      </c>
    </row>
    <row r="169" spans="1:13" ht="15">
      <c r="A169" s="22">
        <v>614</v>
      </c>
      <c r="B169" s="23"/>
      <c r="C169" s="22" t="s">
        <v>2</v>
      </c>
      <c r="D169" s="40">
        <v>9450</v>
      </c>
      <c r="E169" s="40"/>
      <c r="F169" s="40">
        <v>1250</v>
      </c>
      <c r="G169" s="40"/>
      <c r="H169" s="40"/>
      <c r="I169" s="40"/>
      <c r="J169" s="40"/>
      <c r="K169" s="40"/>
      <c r="L169" s="40"/>
      <c r="M169" s="37">
        <f t="shared" si="16"/>
        <v>10700</v>
      </c>
    </row>
    <row r="170" spans="1:14" ht="15">
      <c r="A170" s="93" t="s">
        <v>10</v>
      </c>
      <c r="B170" s="94"/>
      <c r="C170" s="95"/>
      <c r="D170" s="36">
        <f aca="true" t="shared" si="17" ref="D170:L170">SUM(D166:D169)</f>
        <v>147660</v>
      </c>
      <c r="E170" s="36">
        <f t="shared" si="17"/>
        <v>0</v>
      </c>
      <c r="F170" s="36">
        <f t="shared" si="17"/>
        <v>1250</v>
      </c>
      <c r="G170" s="36">
        <f t="shared" si="17"/>
        <v>0</v>
      </c>
      <c r="H170" s="36">
        <f t="shared" si="17"/>
        <v>0</v>
      </c>
      <c r="I170" s="36">
        <f t="shared" si="17"/>
        <v>0</v>
      </c>
      <c r="J170" s="36">
        <f t="shared" si="17"/>
        <v>0</v>
      </c>
      <c r="K170" s="36">
        <f t="shared" si="17"/>
        <v>0</v>
      </c>
      <c r="L170" s="36">
        <f t="shared" si="17"/>
        <v>0</v>
      </c>
      <c r="M170" s="37">
        <f t="shared" si="16"/>
        <v>148910</v>
      </c>
      <c r="N170" s="3"/>
    </row>
    <row r="171" spans="1:14" ht="15">
      <c r="A171" s="93" t="s">
        <v>12</v>
      </c>
      <c r="B171" s="94"/>
      <c r="C171" s="95"/>
      <c r="D171" s="41">
        <v>52039</v>
      </c>
      <c r="E171" s="41"/>
      <c r="F171" s="41">
        <v>440</v>
      </c>
      <c r="G171" s="41"/>
      <c r="H171" s="41"/>
      <c r="I171" s="41"/>
      <c r="J171" s="41"/>
      <c r="K171" s="41"/>
      <c r="L171" s="41"/>
      <c r="M171" s="37">
        <f t="shared" si="16"/>
        <v>52479</v>
      </c>
      <c r="N171" s="3"/>
    </row>
    <row r="172" spans="1:14" ht="15">
      <c r="A172" s="93" t="s">
        <v>20</v>
      </c>
      <c r="B172" s="94"/>
      <c r="C172" s="95"/>
      <c r="D172" s="41">
        <v>15</v>
      </c>
      <c r="E172" s="41"/>
      <c r="F172" s="41"/>
      <c r="G172" s="41"/>
      <c r="H172" s="41"/>
      <c r="I172" s="41"/>
      <c r="J172" s="41"/>
      <c r="K172" s="41"/>
      <c r="L172" s="41"/>
      <c r="M172" s="37">
        <f t="shared" si="16"/>
        <v>15</v>
      </c>
      <c r="N172" s="3"/>
    </row>
    <row r="173" spans="1:14" ht="15">
      <c r="A173" s="93" t="s">
        <v>15</v>
      </c>
      <c r="B173" s="94"/>
      <c r="C173" s="95"/>
      <c r="D173" s="41">
        <v>7610</v>
      </c>
      <c r="E173" s="41"/>
      <c r="F173" s="41"/>
      <c r="G173" s="41"/>
      <c r="H173" s="41"/>
      <c r="I173" s="41"/>
      <c r="J173" s="41"/>
      <c r="K173" s="41"/>
      <c r="L173" s="41"/>
      <c r="M173" s="37">
        <v>7610</v>
      </c>
      <c r="N173" s="3"/>
    </row>
    <row r="174" spans="1:14" ht="15">
      <c r="A174" s="93" t="s">
        <v>16</v>
      </c>
      <c r="B174" s="94"/>
      <c r="C174" s="95"/>
      <c r="D174" s="41">
        <v>3250</v>
      </c>
      <c r="E174" s="41">
        <v>1272</v>
      </c>
      <c r="F174" s="41"/>
      <c r="G174" s="41"/>
      <c r="H174" s="41"/>
      <c r="I174" s="41"/>
      <c r="J174" s="41"/>
      <c r="K174" s="41">
        <v>2125</v>
      </c>
      <c r="L174" s="41">
        <v>97</v>
      </c>
      <c r="M174" s="37">
        <f t="shared" si="16"/>
        <v>6744</v>
      </c>
      <c r="N174" s="3"/>
    </row>
    <row r="175" spans="1:14" ht="15">
      <c r="A175" s="93" t="s">
        <v>17</v>
      </c>
      <c r="B175" s="94"/>
      <c r="C175" s="95"/>
      <c r="D175" s="41">
        <v>3000</v>
      </c>
      <c r="E175" s="41"/>
      <c r="F175" s="41"/>
      <c r="G175" s="41"/>
      <c r="H175" s="41"/>
      <c r="I175" s="41"/>
      <c r="J175" s="41"/>
      <c r="K175" s="41">
        <v>1750</v>
      </c>
      <c r="L175" s="41"/>
      <c r="M175" s="37">
        <f t="shared" si="16"/>
        <v>4750</v>
      </c>
      <c r="N175" s="3"/>
    </row>
    <row r="176" spans="1:13" ht="15">
      <c r="A176" s="22">
        <v>637</v>
      </c>
      <c r="B176" s="23" t="s">
        <v>46</v>
      </c>
      <c r="C176" s="24" t="s">
        <v>47</v>
      </c>
      <c r="D176" s="40">
        <v>1150</v>
      </c>
      <c r="E176" s="40"/>
      <c r="F176" s="40"/>
      <c r="G176" s="40"/>
      <c r="H176" s="40"/>
      <c r="I176" s="40"/>
      <c r="J176" s="40"/>
      <c r="K176" s="40">
        <v>2120</v>
      </c>
      <c r="L176" s="40"/>
      <c r="M176" s="37">
        <f t="shared" si="16"/>
        <v>3270</v>
      </c>
    </row>
    <row r="177" spans="1:13" ht="15">
      <c r="A177" s="22">
        <v>637</v>
      </c>
      <c r="B177" s="23">
        <v>15</v>
      </c>
      <c r="C177" s="24" t="s">
        <v>22</v>
      </c>
      <c r="D177" s="40">
        <v>600</v>
      </c>
      <c r="E177" s="40"/>
      <c r="F177" s="40"/>
      <c r="G177" s="40"/>
      <c r="H177" s="40"/>
      <c r="I177" s="40"/>
      <c r="J177" s="40"/>
      <c r="K177" s="40"/>
      <c r="L177" s="40"/>
      <c r="M177" s="37">
        <f t="shared" si="16"/>
        <v>600</v>
      </c>
    </row>
    <row r="178" spans="1:13" ht="15">
      <c r="A178" s="22">
        <v>637</v>
      </c>
      <c r="B178" s="23">
        <v>16</v>
      </c>
      <c r="C178" s="24" t="s">
        <v>21</v>
      </c>
      <c r="D178" s="40">
        <v>1550</v>
      </c>
      <c r="E178" s="40"/>
      <c r="F178" s="40"/>
      <c r="G178" s="40"/>
      <c r="H178" s="40"/>
      <c r="I178" s="40"/>
      <c r="J178" s="40"/>
      <c r="K178" s="40"/>
      <c r="L178" s="40"/>
      <c r="M178" s="37">
        <f t="shared" si="16"/>
        <v>1550</v>
      </c>
    </row>
    <row r="179" spans="1:13" ht="15">
      <c r="A179" s="22">
        <v>637</v>
      </c>
      <c r="B179" s="23">
        <v>27</v>
      </c>
      <c r="C179" s="24" t="s">
        <v>32</v>
      </c>
      <c r="D179" s="40">
        <v>0</v>
      </c>
      <c r="E179" s="40"/>
      <c r="F179" s="40"/>
      <c r="G179" s="40"/>
      <c r="H179" s="40"/>
      <c r="I179" s="40"/>
      <c r="J179" s="40"/>
      <c r="K179" s="40"/>
      <c r="L179" s="40"/>
      <c r="M179" s="37">
        <f t="shared" si="16"/>
        <v>0</v>
      </c>
    </row>
    <row r="180" spans="1:14" ht="15">
      <c r="A180" s="96" t="s">
        <v>18</v>
      </c>
      <c r="B180" s="96"/>
      <c r="C180" s="96"/>
      <c r="D180" s="56">
        <f aca="true" t="shared" si="18" ref="D180:L180">SUM(D176:D179)</f>
        <v>3300</v>
      </c>
      <c r="E180" s="56">
        <f t="shared" si="18"/>
        <v>0</v>
      </c>
      <c r="F180" s="56">
        <f t="shared" si="18"/>
        <v>0</v>
      </c>
      <c r="G180" s="56">
        <f t="shared" si="18"/>
        <v>0</v>
      </c>
      <c r="H180" s="56">
        <f t="shared" si="18"/>
        <v>0</v>
      </c>
      <c r="I180" s="56">
        <f t="shared" si="18"/>
        <v>0</v>
      </c>
      <c r="J180" s="56">
        <f t="shared" si="18"/>
        <v>0</v>
      </c>
      <c r="K180" s="56">
        <f t="shared" si="18"/>
        <v>2120</v>
      </c>
      <c r="L180" s="40">
        <f t="shared" si="18"/>
        <v>0</v>
      </c>
      <c r="M180" s="37">
        <f t="shared" si="16"/>
        <v>5420</v>
      </c>
      <c r="N180" s="3"/>
    </row>
    <row r="181" spans="1:14" ht="15">
      <c r="A181" s="96" t="s">
        <v>13</v>
      </c>
      <c r="B181" s="96"/>
      <c r="C181" s="96"/>
      <c r="D181" s="36">
        <f aca="true" t="shared" si="19" ref="D181:K181">D172+D173+D174+D175+D180</f>
        <v>17175</v>
      </c>
      <c r="E181" s="36">
        <f t="shared" si="19"/>
        <v>1272</v>
      </c>
      <c r="F181" s="36">
        <f t="shared" si="19"/>
        <v>0</v>
      </c>
      <c r="G181" s="36">
        <f t="shared" si="19"/>
        <v>0</v>
      </c>
      <c r="H181" s="36">
        <f t="shared" si="19"/>
        <v>0</v>
      </c>
      <c r="I181" s="36">
        <f t="shared" si="19"/>
        <v>0</v>
      </c>
      <c r="J181" s="36">
        <f t="shared" si="19"/>
        <v>0</v>
      </c>
      <c r="K181" s="36">
        <f t="shared" si="19"/>
        <v>5995</v>
      </c>
      <c r="L181" s="36">
        <v>97</v>
      </c>
      <c r="M181" s="37">
        <f t="shared" si="16"/>
        <v>24539</v>
      </c>
      <c r="N181" s="3"/>
    </row>
    <row r="182" spans="1:14" ht="15">
      <c r="A182" s="96" t="s">
        <v>14</v>
      </c>
      <c r="B182" s="96"/>
      <c r="C182" s="96"/>
      <c r="D182" s="41">
        <v>2650</v>
      </c>
      <c r="E182" s="41"/>
      <c r="F182" s="41"/>
      <c r="G182" s="41">
        <v>965</v>
      </c>
      <c r="H182" s="41"/>
      <c r="I182" s="41"/>
      <c r="J182" s="41"/>
      <c r="K182" s="41"/>
      <c r="L182" s="41"/>
      <c r="M182" s="37">
        <f t="shared" si="16"/>
        <v>3615</v>
      </c>
      <c r="N182" s="3"/>
    </row>
    <row r="183" spans="1:14" ht="15">
      <c r="A183" s="96" t="s">
        <v>19</v>
      </c>
      <c r="B183" s="96"/>
      <c r="C183" s="96"/>
      <c r="D183" s="41">
        <f>D170+D171+D181+D182</f>
        <v>219524</v>
      </c>
      <c r="E183" s="41">
        <f>E170+E171+E181+E182</f>
        <v>1272</v>
      </c>
      <c r="F183" s="41">
        <f>F170+F171+F181+F182</f>
        <v>1690</v>
      </c>
      <c r="G183" s="41">
        <v>965</v>
      </c>
      <c r="H183" s="41">
        <f>H170+H171+H181+H182</f>
        <v>0</v>
      </c>
      <c r="I183" s="41">
        <f>I170+I171+I181+I182</f>
        <v>0</v>
      </c>
      <c r="J183" s="41">
        <f>J170+J171+J181+J182</f>
        <v>0</v>
      </c>
      <c r="K183" s="41">
        <f>K170+K171+K181+K182</f>
        <v>5995</v>
      </c>
      <c r="L183" s="41">
        <f>L170+L171+L181+L182</f>
        <v>97</v>
      </c>
      <c r="M183" s="37">
        <f t="shared" si="16"/>
        <v>229543</v>
      </c>
      <c r="N183" s="3"/>
    </row>
    <row r="184" spans="1:5" ht="15">
      <c r="A184" s="45"/>
      <c r="B184" s="45"/>
      <c r="C184" s="69"/>
      <c r="D184" s="7"/>
      <c r="E184" s="7"/>
    </row>
    <row r="185" spans="1:14" ht="15">
      <c r="A185" s="96" t="s">
        <v>51</v>
      </c>
      <c r="B185" s="96"/>
      <c r="C185" s="96"/>
      <c r="D185" s="41">
        <v>0</v>
      </c>
      <c r="E185" s="41"/>
      <c r="F185" s="41"/>
      <c r="G185" s="41"/>
      <c r="H185" s="41"/>
      <c r="I185" s="41"/>
      <c r="J185" s="41"/>
      <c r="K185" s="41"/>
      <c r="L185" s="41"/>
      <c r="M185" s="37"/>
      <c r="N185" s="3"/>
    </row>
    <row r="186" spans="1:13" ht="15">
      <c r="A186" s="45"/>
      <c r="B186" s="45"/>
      <c r="C186" s="69"/>
      <c r="D186" s="53"/>
      <c r="F186" s="53"/>
      <c r="G186" s="53"/>
      <c r="K186" s="53"/>
      <c r="M186" s="54"/>
    </row>
    <row r="187" spans="1:14" ht="15">
      <c r="A187" s="96" t="s">
        <v>30</v>
      </c>
      <c r="B187" s="96"/>
      <c r="C187" s="96"/>
      <c r="D187" s="57">
        <f>D185+D183</f>
        <v>219524</v>
      </c>
      <c r="E187" s="45">
        <f aca="true" t="shared" si="20" ref="E187:J187">E185+E183</f>
        <v>1272</v>
      </c>
      <c r="F187" s="57">
        <f t="shared" si="20"/>
        <v>1690</v>
      </c>
      <c r="G187" s="57">
        <f t="shared" si="20"/>
        <v>965</v>
      </c>
      <c r="H187" s="45">
        <f t="shared" si="20"/>
        <v>0</v>
      </c>
      <c r="I187" s="45">
        <f t="shared" si="20"/>
        <v>0</v>
      </c>
      <c r="J187" s="45">
        <f t="shared" si="20"/>
        <v>0</v>
      </c>
      <c r="K187" s="57">
        <f>K185+K183</f>
        <v>5995</v>
      </c>
      <c r="L187" s="45">
        <f>L185+L183</f>
        <v>97</v>
      </c>
      <c r="M187" s="58">
        <f>SUM(D187:L187)</f>
        <v>229543</v>
      </c>
      <c r="N187" s="3"/>
    </row>
    <row r="188" spans="1:14" ht="15">
      <c r="A188" s="96" t="s">
        <v>45</v>
      </c>
      <c r="B188" s="96"/>
      <c r="C188" s="96" t="s">
        <v>43</v>
      </c>
      <c r="D188" s="41"/>
      <c r="E188" s="41"/>
      <c r="F188" s="41"/>
      <c r="G188" s="41"/>
      <c r="H188" s="41"/>
      <c r="I188" s="41"/>
      <c r="J188" s="41"/>
      <c r="K188" s="41"/>
      <c r="L188" s="41"/>
      <c r="M188" s="37">
        <v>0</v>
      </c>
      <c r="N188" s="3"/>
    </row>
    <row r="189" spans="1:14" ht="15">
      <c r="A189" s="93" t="s">
        <v>44</v>
      </c>
      <c r="B189" s="94"/>
      <c r="C189" s="95"/>
      <c r="D189" s="36">
        <f aca="true" t="shared" si="21" ref="D189:L189">D187+D188</f>
        <v>219524</v>
      </c>
      <c r="E189" s="36">
        <f t="shared" si="21"/>
        <v>1272</v>
      </c>
      <c r="F189" s="36">
        <f t="shared" si="21"/>
        <v>1690</v>
      </c>
      <c r="G189" s="36">
        <f t="shared" si="21"/>
        <v>965</v>
      </c>
      <c r="H189" s="36">
        <f t="shared" si="21"/>
        <v>0</v>
      </c>
      <c r="I189" s="36">
        <f t="shared" si="21"/>
        <v>0</v>
      </c>
      <c r="J189" s="36">
        <f t="shared" si="21"/>
        <v>0</v>
      </c>
      <c r="K189" s="36">
        <f t="shared" si="21"/>
        <v>5995</v>
      </c>
      <c r="L189" s="36">
        <f t="shared" si="21"/>
        <v>97</v>
      </c>
      <c r="M189" s="37">
        <f>SUM(D189:L189)</f>
        <v>229543</v>
      </c>
      <c r="N189" s="3"/>
    </row>
    <row r="194" spans="3:5" ht="15">
      <c r="C194" s="3"/>
      <c r="D194" s="3"/>
      <c r="E194" s="55"/>
    </row>
    <row r="195" ht="15">
      <c r="C195" s="4"/>
    </row>
    <row r="196" ht="15">
      <c r="C196" s="63"/>
    </row>
    <row r="197" ht="15">
      <c r="C197" s="4"/>
    </row>
    <row r="198" ht="15">
      <c r="C198" s="4"/>
    </row>
    <row r="199" spans="3:4" ht="15">
      <c r="C199" s="3"/>
      <c r="D199" s="3"/>
    </row>
    <row r="200" ht="15">
      <c r="C200" s="4"/>
    </row>
  </sheetData>
  <sheetProtection password="DCBE" sheet="1" objects="1" scenarios="1" selectLockedCells="1" selectUnlockedCells="1"/>
  <mergeCells count="113">
    <mergeCell ref="A189:C189"/>
    <mergeCell ref="A173:C173"/>
    <mergeCell ref="A174:C174"/>
    <mergeCell ref="A175:C175"/>
    <mergeCell ref="A180:C180"/>
    <mergeCell ref="A181:C181"/>
    <mergeCell ref="A183:C183"/>
    <mergeCell ref="A185:C185"/>
    <mergeCell ref="A187:C187"/>
    <mergeCell ref="A188:C188"/>
    <mergeCell ref="A182:C182"/>
    <mergeCell ref="A162:C162"/>
    <mergeCell ref="D164:M164"/>
    <mergeCell ref="A165:B165"/>
    <mergeCell ref="A170:C170"/>
    <mergeCell ref="A171:C171"/>
    <mergeCell ref="A172:C172"/>
    <mergeCell ref="A154:C154"/>
    <mergeCell ref="A155:C155"/>
    <mergeCell ref="A156:C156"/>
    <mergeCell ref="A158:C158"/>
    <mergeCell ref="A160:C160"/>
    <mergeCell ref="A161:C161"/>
    <mergeCell ref="A144:C144"/>
    <mergeCell ref="A145:C145"/>
    <mergeCell ref="A146:C146"/>
    <mergeCell ref="A147:C147"/>
    <mergeCell ref="A148:C148"/>
    <mergeCell ref="A153:C153"/>
    <mergeCell ref="A133:C133"/>
    <mergeCell ref="A134:C134"/>
    <mergeCell ref="A135:C135"/>
    <mergeCell ref="D137:M137"/>
    <mergeCell ref="A138:B138"/>
    <mergeCell ref="A143:C143"/>
    <mergeCell ref="A121:C121"/>
    <mergeCell ref="A126:C126"/>
    <mergeCell ref="A127:C127"/>
    <mergeCell ref="A128:C128"/>
    <mergeCell ref="A129:C129"/>
    <mergeCell ref="A131:C131"/>
    <mergeCell ref="A111:B111"/>
    <mergeCell ref="A116:C116"/>
    <mergeCell ref="A117:C117"/>
    <mergeCell ref="A118:C118"/>
    <mergeCell ref="A119:C119"/>
    <mergeCell ref="A120:C120"/>
    <mergeCell ref="A102:C102"/>
    <mergeCell ref="A104:C104"/>
    <mergeCell ref="A106:C106"/>
    <mergeCell ref="A107:C107"/>
    <mergeCell ref="A108:C108"/>
    <mergeCell ref="D110:M110"/>
    <mergeCell ref="A92:C92"/>
    <mergeCell ref="A93:C93"/>
    <mergeCell ref="A94:C94"/>
    <mergeCell ref="A99:C99"/>
    <mergeCell ref="A100:C100"/>
    <mergeCell ref="A101:C101"/>
    <mergeCell ref="A81:C81"/>
    <mergeCell ref="D83:M83"/>
    <mergeCell ref="A84:B84"/>
    <mergeCell ref="A89:C89"/>
    <mergeCell ref="A90:C90"/>
    <mergeCell ref="A91:C91"/>
    <mergeCell ref="A73:C73"/>
    <mergeCell ref="A74:C74"/>
    <mergeCell ref="A75:C75"/>
    <mergeCell ref="A77:C77"/>
    <mergeCell ref="A79:C79"/>
    <mergeCell ref="A80:C80"/>
    <mergeCell ref="A63:C63"/>
    <mergeCell ref="A64:C64"/>
    <mergeCell ref="A65:C65"/>
    <mergeCell ref="A66:C66"/>
    <mergeCell ref="A67:C67"/>
    <mergeCell ref="A72:C72"/>
    <mergeCell ref="A52:C52"/>
    <mergeCell ref="A53:C53"/>
    <mergeCell ref="A54:C54"/>
    <mergeCell ref="D56:M56"/>
    <mergeCell ref="A57:B57"/>
    <mergeCell ref="A62:C62"/>
    <mergeCell ref="A40:C40"/>
    <mergeCell ref="A45:C45"/>
    <mergeCell ref="A46:C46"/>
    <mergeCell ref="A47:C47"/>
    <mergeCell ref="A48:C48"/>
    <mergeCell ref="A50:C50"/>
    <mergeCell ref="A30:B30"/>
    <mergeCell ref="A35:C35"/>
    <mergeCell ref="A36:C36"/>
    <mergeCell ref="A37:C37"/>
    <mergeCell ref="A38:C38"/>
    <mergeCell ref="A39:C39"/>
    <mergeCell ref="A23:C23"/>
    <mergeCell ref="A25:C25"/>
    <mergeCell ref="A26:C26"/>
    <mergeCell ref="A27:C27"/>
    <mergeCell ref="A28:M28"/>
    <mergeCell ref="D29:M29"/>
    <mergeCell ref="A12:C12"/>
    <mergeCell ref="A13:C13"/>
    <mergeCell ref="A18:C18"/>
    <mergeCell ref="A19:C19"/>
    <mergeCell ref="A20:C20"/>
    <mergeCell ref="A21:C21"/>
    <mergeCell ref="D2:M2"/>
    <mergeCell ref="A3:B3"/>
    <mergeCell ref="A8:C8"/>
    <mergeCell ref="A9:C9"/>
    <mergeCell ref="A10:C10"/>
    <mergeCell ref="A11:C11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scale="53" r:id="rId1"/>
  <headerFooter alignWithMargins="0">
    <oddFooter>&amp;R&amp;F/&amp;A</oddFooter>
  </headerFooter>
  <rowBreaks count="2" manualBreakCount="2">
    <brk id="81" max="255" man="1"/>
    <brk id="1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="85" zoomScaleNormal="85" zoomScalePageLayoutView="0" workbookViewId="0" topLeftCell="A1">
      <selection activeCell="I13" sqref="I13:K13"/>
    </sheetView>
  </sheetViews>
  <sheetFormatPr defaultColWidth="8.88671875" defaultRowHeight="15"/>
  <cols>
    <col min="1" max="1" width="8.88671875" style="4" customWidth="1"/>
    <col min="2" max="2" width="5.10546875" style="4" customWidth="1"/>
    <col min="3" max="3" width="14.5546875" style="6" customWidth="1"/>
    <col min="4" max="4" width="10.4453125" style="4" customWidth="1"/>
    <col min="5" max="5" width="9.99609375" style="4" customWidth="1"/>
    <col min="6" max="6" width="8.77734375" style="4" customWidth="1"/>
    <col min="7" max="7" width="9.4453125" style="34" customWidth="1"/>
    <col min="8" max="8" width="0.9921875" style="4" customWidth="1"/>
    <col min="9" max="10" width="11.3359375" style="4" customWidth="1"/>
    <col min="11" max="11" width="10.21484375" style="4" customWidth="1"/>
    <col min="12" max="12" width="10.10546875" style="34" bestFit="1" customWidth="1"/>
    <col min="13" max="13" width="0.9921875" style="4" customWidth="1"/>
    <col min="14" max="15" width="11.3359375" style="4" customWidth="1"/>
    <col min="16" max="16" width="10.21484375" style="4" customWidth="1"/>
    <col min="17" max="17" width="9.5546875" style="34" customWidth="1"/>
    <col min="18" max="18" width="1.5625" style="4" customWidth="1"/>
    <col min="19" max="19" width="11.10546875" style="4" customWidth="1"/>
    <col min="20" max="20" width="10.4453125" style="4" customWidth="1"/>
    <col min="21" max="21" width="10.6640625" style="4" customWidth="1"/>
    <col min="22" max="22" width="9.5546875" style="33" customWidth="1"/>
    <col min="23" max="16384" width="8.88671875" style="4" customWidth="1"/>
  </cols>
  <sheetData>
    <row r="1" spans="1:4" ht="15">
      <c r="A1" s="3" t="s">
        <v>55</v>
      </c>
      <c r="C1" s="6" t="s">
        <v>95</v>
      </c>
      <c r="D1" s="4" t="s">
        <v>94</v>
      </c>
    </row>
    <row r="2" spans="1:17" ht="15">
      <c r="A2" s="3"/>
      <c r="D2" s="101" t="s">
        <v>64</v>
      </c>
      <c r="E2" s="101"/>
      <c r="F2" s="101"/>
      <c r="G2" s="101"/>
      <c r="I2" s="101" t="s">
        <v>68</v>
      </c>
      <c r="J2" s="101"/>
      <c r="K2" s="101"/>
      <c r="L2" s="101"/>
      <c r="N2" s="101" t="s">
        <v>83</v>
      </c>
      <c r="O2" s="101"/>
      <c r="P2" s="101"/>
      <c r="Q2" s="101"/>
    </row>
    <row r="3" spans="1:17" s="1" customFormat="1" ht="62.25">
      <c r="A3" s="102" t="s">
        <v>7</v>
      </c>
      <c r="B3" s="102"/>
      <c r="C3" s="5" t="s">
        <v>9</v>
      </c>
      <c r="D3" s="2" t="s">
        <v>5</v>
      </c>
      <c r="E3" s="2" t="s">
        <v>79</v>
      </c>
      <c r="F3" s="2" t="s">
        <v>6</v>
      </c>
      <c r="G3" s="2" t="s">
        <v>0</v>
      </c>
      <c r="I3" s="2" t="s">
        <v>5</v>
      </c>
      <c r="J3" s="2" t="s">
        <v>79</v>
      </c>
      <c r="K3" s="2" t="s">
        <v>6</v>
      </c>
      <c r="L3" s="2" t="s">
        <v>0</v>
      </c>
      <c r="N3" s="2" t="s">
        <v>5</v>
      </c>
      <c r="O3" s="2" t="s">
        <v>79</v>
      </c>
      <c r="P3" s="2" t="s">
        <v>6</v>
      </c>
      <c r="Q3" s="2" t="s">
        <v>0</v>
      </c>
    </row>
    <row r="4" spans="1:17" s="3" customFormat="1" ht="15">
      <c r="A4" s="22">
        <v>611</v>
      </c>
      <c r="B4" s="23"/>
      <c r="C4" s="22" t="s">
        <v>1</v>
      </c>
      <c r="D4" s="42">
        <v>41700</v>
      </c>
      <c r="E4" s="42"/>
      <c r="F4" s="43"/>
      <c r="G4" s="31">
        <f aca="true" t="shared" si="0" ref="G4:G19">SUM(D4:F4)</f>
        <v>41700</v>
      </c>
      <c r="H4" s="27"/>
      <c r="I4" s="42">
        <v>45870</v>
      </c>
      <c r="J4" s="42"/>
      <c r="K4" s="43"/>
      <c r="L4" s="31">
        <f aca="true" t="shared" si="1" ref="L4:L19">SUM(I4:K4)</f>
        <v>45870</v>
      </c>
      <c r="M4" s="27"/>
      <c r="N4" s="42">
        <v>50457</v>
      </c>
      <c r="O4" s="42"/>
      <c r="P4" s="43"/>
      <c r="Q4" s="31">
        <f aca="true" t="shared" si="2" ref="Q4:Q19">SUM(N4:P4)</f>
        <v>50457</v>
      </c>
    </row>
    <row r="5" spans="1:17" s="3" customFormat="1" ht="15">
      <c r="A5" s="22">
        <v>612</v>
      </c>
      <c r="B5" s="23"/>
      <c r="C5" s="22" t="s">
        <v>31</v>
      </c>
      <c r="D5" s="42">
        <v>2350</v>
      </c>
      <c r="E5" s="42"/>
      <c r="F5" s="43"/>
      <c r="G5" s="31">
        <f t="shared" si="0"/>
        <v>2350</v>
      </c>
      <c r="H5" s="27"/>
      <c r="I5" s="42">
        <v>2350</v>
      </c>
      <c r="J5" s="42"/>
      <c r="K5" s="43"/>
      <c r="L5" s="31">
        <f t="shared" si="1"/>
        <v>2350</v>
      </c>
      <c r="M5" s="27"/>
      <c r="N5" s="42">
        <v>2350</v>
      </c>
      <c r="O5" s="42"/>
      <c r="P5" s="43"/>
      <c r="Q5" s="31">
        <f t="shared" si="2"/>
        <v>2350</v>
      </c>
    </row>
    <row r="6" spans="1:17" ht="15">
      <c r="A6" s="22">
        <v>612</v>
      </c>
      <c r="B6" s="23"/>
      <c r="C6" s="22" t="s">
        <v>11</v>
      </c>
      <c r="D6" s="42">
        <v>1750</v>
      </c>
      <c r="E6" s="42"/>
      <c r="F6" s="42"/>
      <c r="G6" s="31">
        <f t="shared" si="0"/>
        <v>1750</v>
      </c>
      <c r="H6" s="28"/>
      <c r="I6" s="42">
        <v>1925</v>
      </c>
      <c r="J6" s="42"/>
      <c r="K6" s="42"/>
      <c r="L6" s="31">
        <f t="shared" si="1"/>
        <v>1925</v>
      </c>
      <c r="M6" s="28"/>
      <c r="N6" s="42">
        <v>2118</v>
      </c>
      <c r="O6" s="42"/>
      <c r="P6" s="42"/>
      <c r="Q6" s="31">
        <f t="shared" si="2"/>
        <v>2118</v>
      </c>
    </row>
    <row r="7" spans="1:17" ht="15">
      <c r="A7" s="22">
        <v>614</v>
      </c>
      <c r="B7" s="23"/>
      <c r="C7" s="22" t="s">
        <v>2</v>
      </c>
      <c r="D7" s="42">
        <v>4000</v>
      </c>
      <c r="E7" s="42"/>
      <c r="F7" s="42"/>
      <c r="G7" s="31">
        <f t="shared" si="0"/>
        <v>4000</v>
      </c>
      <c r="H7" s="28"/>
      <c r="I7" s="42">
        <v>4000</v>
      </c>
      <c r="J7" s="42"/>
      <c r="K7" s="42"/>
      <c r="L7" s="31">
        <f t="shared" si="1"/>
        <v>4000</v>
      </c>
      <c r="M7" s="28"/>
      <c r="N7" s="42">
        <v>4000</v>
      </c>
      <c r="O7" s="42"/>
      <c r="P7" s="42"/>
      <c r="Q7" s="31">
        <f t="shared" si="2"/>
        <v>4000</v>
      </c>
    </row>
    <row r="8" spans="1:17" s="3" customFormat="1" ht="15">
      <c r="A8" s="93" t="s">
        <v>10</v>
      </c>
      <c r="B8" s="94"/>
      <c r="C8" s="95"/>
      <c r="D8" s="29">
        <f>SUM(D4:D7)</f>
        <v>49800</v>
      </c>
      <c r="E8" s="29">
        <f>SUM(E4:E7)</f>
        <v>0</v>
      </c>
      <c r="F8" s="29">
        <f>SUM(F4:F7)</f>
        <v>0</v>
      </c>
      <c r="G8" s="31">
        <f t="shared" si="0"/>
        <v>49800</v>
      </c>
      <c r="H8" s="8"/>
      <c r="I8" s="29">
        <f>SUM(I4:I7)</f>
        <v>54145</v>
      </c>
      <c r="J8" s="29">
        <f>SUM(J4:J7)</f>
        <v>0</v>
      </c>
      <c r="K8" s="29">
        <f>SUM(K4:K7)</f>
        <v>0</v>
      </c>
      <c r="L8" s="31">
        <f t="shared" si="1"/>
        <v>54145</v>
      </c>
      <c r="M8" s="8"/>
      <c r="N8" s="29">
        <f>SUM(N4:N7)</f>
        <v>58925</v>
      </c>
      <c r="O8" s="29">
        <f>SUM(O4:O7)</f>
        <v>0</v>
      </c>
      <c r="P8" s="29">
        <f>SUM(P4:P7)</f>
        <v>0</v>
      </c>
      <c r="Q8" s="31">
        <f t="shared" si="2"/>
        <v>58925</v>
      </c>
    </row>
    <row r="9" spans="1:17" s="3" customFormat="1" ht="15">
      <c r="A9" s="93" t="s">
        <v>12</v>
      </c>
      <c r="B9" s="94"/>
      <c r="C9" s="95"/>
      <c r="D9" s="47">
        <v>17405</v>
      </c>
      <c r="E9" s="47"/>
      <c r="F9" s="48"/>
      <c r="G9" s="31">
        <f t="shared" si="0"/>
        <v>17405</v>
      </c>
      <c r="H9" s="46"/>
      <c r="I9" s="47">
        <v>18924</v>
      </c>
      <c r="J9" s="47"/>
      <c r="K9" s="48"/>
      <c r="L9" s="31">
        <f t="shared" si="1"/>
        <v>18924</v>
      </c>
      <c r="M9" s="46"/>
      <c r="N9" s="47">
        <v>20594</v>
      </c>
      <c r="O9" s="47"/>
      <c r="P9" s="48"/>
      <c r="Q9" s="31">
        <f t="shared" si="2"/>
        <v>20594</v>
      </c>
    </row>
    <row r="10" spans="1:17" s="3" customFormat="1" ht="15">
      <c r="A10" s="93" t="s">
        <v>20</v>
      </c>
      <c r="B10" s="94"/>
      <c r="C10" s="95"/>
      <c r="D10" s="42">
        <v>0</v>
      </c>
      <c r="E10" s="42"/>
      <c r="F10" s="43"/>
      <c r="G10" s="31">
        <f t="shared" si="0"/>
        <v>0</v>
      </c>
      <c r="H10" s="8"/>
      <c r="I10" s="42">
        <v>0</v>
      </c>
      <c r="J10" s="42"/>
      <c r="K10" s="43"/>
      <c r="L10" s="31">
        <f t="shared" si="1"/>
        <v>0</v>
      </c>
      <c r="M10" s="8"/>
      <c r="N10" s="42">
        <v>0</v>
      </c>
      <c r="O10" s="42"/>
      <c r="P10" s="43"/>
      <c r="Q10" s="31">
        <f t="shared" si="2"/>
        <v>0</v>
      </c>
    </row>
    <row r="11" spans="1:17" s="3" customFormat="1" ht="15">
      <c r="A11" s="93" t="s">
        <v>15</v>
      </c>
      <c r="B11" s="94"/>
      <c r="C11" s="95"/>
      <c r="D11" s="42">
        <v>5200</v>
      </c>
      <c r="E11" s="42"/>
      <c r="F11" s="43"/>
      <c r="G11" s="31">
        <f t="shared" si="0"/>
        <v>5200</v>
      </c>
      <c r="H11" s="8"/>
      <c r="I11" s="42">
        <v>5200</v>
      </c>
      <c r="J11" s="42"/>
      <c r="K11" s="43"/>
      <c r="L11" s="31">
        <f t="shared" si="1"/>
        <v>5200</v>
      </c>
      <c r="M11" s="8"/>
      <c r="N11" s="42">
        <v>5200</v>
      </c>
      <c r="O11" s="42"/>
      <c r="P11" s="43"/>
      <c r="Q11" s="31">
        <f t="shared" si="2"/>
        <v>5200</v>
      </c>
    </row>
    <row r="12" spans="1:17" s="3" customFormat="1" ht="15">
      <c r="A12" s="93" t="s">
        <v>16</v>
      </c>
      <c r="B12" s="94"/>
      <c r="C12" s="95"/>
      <c r="D12" s="42">
        <v>1300</v>
      </c>
      <c r="E12" s="42"/>
      <c r="F12" s="43">
        <v>1410</v>
      </c>
      <c r="G12" s="31">
        <f t="shared" si="0"/>
        <v>2710</v>
      </c>
      <c r="H12" s="8"/>
      <c r="I12" s="42">
        <v>1300</v>
      </c>
      <c r="J12" s="42"/>
      <c r="K12" s="43">
        <v>1410</v>
      </c>
      <c r="L12" s="31">
        <f t="shared" si="1"/>
        <v>2710</v>
      </c>
      <c r="M12" s="8"/>
      <c r="N12" s="42">
        <v>1300</v>
      </c>
      <c r="O12" s="42"/>
      <c r="P12" s="43">
        <v>1410</v>
      </c>
      <c r="Q12" s="31">
        <f t="shared" si="2"/>
        <v>2710</v>
      </c>
    </row>
    <row r="13" spans="1:17" s="3" customFormat="1" ht="15">
      <c r="A13" s="93" t="s">
        <v>17</v>
      </c>
      <c r="B13" s="94"/>
      <c r="C13" s="95"/>
      <c r="D13" s="42">
        <v>1200</v>
      </c>
      <c r="E13" s="42"/>
      <c r="F13" s="43">
        <v>140</v>
      </c>
      <c r="G13" s="31">
        <f t="shared" si="0"/>
        <v>1340</v>
      </c>
      <c r="H13" s="8"/>
      <c r="I13" s="42">
        <v>1200</v>
      </c>
      <c r="J13" s="42"/>
      <c r="K13" s="43">
        <v>140</v>
      </c>
      <c r="L13" s="31">
        <f t="shared" si="1"/>
        <v>1340</v>
      </c>
      <c r="M13" s="8"/>
      <c r="N13" s="42">
        <v>1200</v>
      </c>
      <c r="O13" s="42"/>
      <c r="P13" s="43">
        <v>140</v>
      </c>
      <c r="Q13" s="31">
        <f t="shared" si="2"/>
        <v>1340</v>
      </c>
    </row>
    <row r="14" spans="1:17" ht="15">
      <c r="A14" s="22">
        <v>637</v>
      </c>
      <c r="B14" s="23" t="s">
        <v>46</v>
      </c>
      <c r="C14" s="24" t="s">
        <v>48</v>
      </c>
      <c r="D14" s="42">
        <v>550</v>
      </c>
      <c r="E14" s="42"/>
      <c r="F14" s="43">
        <v>850</v>
      </c>
      <c r="G14" s="31">
        <f t="shared" si="0"/>
        <v>1400</v>
      </c>
      <c r="H14" s="28"/>
      <c r="I14" s="42">
        <v>900</v>
      </c>
      <c r="J14" s="42"/>
      <c r="K14" s="43">
        <v>850</v>
      </c>
      <c r="L14" s="31">
        <f t="shared" si="1"/>
        <v>1750</v>
      </c>
      <c r="M14" s="28"/>
      <c r="N14" s="42">
        <v>900</v>
      </c>
      <c r="O14" s="42"/>
      <c r="P14" s="43">
        <v>850</v>
      </c>
      <c r="Q14" s="31">
        <f t="shared" si="2"/>
        <v>1750</v>
      </c>
    </row>
    <row r="15" spans="1:17" ht="15">
      <c r="A15" s="22">
        <v>637</v>
      </c>
      <c r="B15" s="23">
        <v>15</v>
      </c>
      <c r="C15" s="24" t="s">
        <v>22</v>
      </c>
      <c r="D15" s="42">
        <v>130</v>
      </c>
      <c r="E15" s="42"/>
      <c r="F15" s="43"/>
      <c r="G15" s="31">
        <f t="shared" si="0"/>
        <v>130</v>
      </c>
      <c r="H15" s="28"/>
      <c r="I15" s="42">
        <v>130</v>
      </c>
      <c r="J15" s="42"/>
      <c r="K15" s="43"/>
      <c r="L15" s="31">
        <f t="shared" si="1"/>
        <v>130</v>
      </c>
      <c r="M15" s="28"/>
      <c r="N15" s="42">
        <v>130</v>
      </c>
      <c r="O15" s="42"/>
      <c r="P15" s="43"/>
      <c r="Q15" s="31">
        <f t="shared" si="2"/>
        <v>130</v>
      </c>
    </row>
    <row r="16" spans="1:17" ht="15">
      <c r="A16" s="22">
        <v>637</v>
      </c>
      <c r="B16" s="23">
        <v>16</v>
      </c>
      <c r="C16" s="24" t="s">
        <v>21</v>
      </c>
      <c r="D16" s="42">
        <v>320</v>
      </c>
      <c r="E16" s="42"/>
      <c r="F16" s="43"/>
      <c r="G16" s="31">
        <f t="shared" si="0"/>
        <v>320</v>
      </c>
      <c r="H16" s="28"/>
      <c r="I16" s="42">
        <v>320</v>
      </c>
      <c r="J16" s="42"/>
      <c r="K16" s="43"/>
      <c r="L16" s="31">
        <f t="shared" si="1"/>
        <v>320</v>
      </c>
      <c r="M16" s="28"/>
      <c r="N16" s="42">
        <v>320</v>
      </c>
      <c r="O16" s="42"/>
      <c r="P16" s="43"/>
      <c r="Q16" s="31">
        <f t="shared" si="2"/>
        <v>320</v>
      </c>
    </row>
    <row r="17" spans="1:17" ht="15">
      <c r="A17" s="93" t="s">
        <v>18</v>
      </c>
      <c r="B17" s="94"/>
      <c r="C17" s="95"/>
      <c r="D17" s="29">
        <f>SUM(D14:D16)</f>
        <v>1000</v>
      </c>
      <c r="E17" s="29">
        <f>SUM(E14:E16)</f>
        <v>0</v>
      </c>
      <c r="F17" s="29">
        <f>SUM(F14:F16)</f>
        <v>850</v>
      </c>
      <c r="G17" s="31">
        <f t="shared" si="0"/>
        <v>1850</v>
      </c>
      <c r="H17" s="8"/>
      <c r="I17" s="29">
        <f>SUM(I14:I16)</f>
        <v>1350</v>
      </c>
      <c r="J17" s="29">
        <f>SUM(J14:J16)</f>
        <v>0</v>
      </c>
      <c r="K17" s="29">
        <f>SUM(K14:K16)</f>
        <v>850</v>
      </c>
      <c r="L17" s="31">
        <f t="shared" si="1"/>
        <v>2200</v>
      </c>
      <c r="M17" s="8"/>
      <c r="N17" s="29">
        <f>SUM(N14:N16)</f>
        <v>1350</v>
      </c>
      <c r="O17" s="29">
        <f>SUM(O14:O16)</f>
        <v>0</v>
      </c>
      <c r="P17" s="29">
        <f>SUM(P14:P16)</f>
        <v>850</v>
      </c>
      <c r="Q17" s="31">
        <f t="shared" si="2"/>
        <v>2200</v>
      </c>
    </row>
    <row r="18" spans="1:17" s="3" customFormat="1" ht="15">
      <c r="A18" s="93" t="s">
        <v>13</v>
      </c>
      <c r="B18" s="94"/>
      <c r="C18" s="95"/>
      <c r="D18" s="29">
        <f>D10+D11+D12+D13+D17</f>
        <v>8700</v>
      </c>
      <c r="E18" s="29">
        <f>E10+E11+E12+E13+E17</f>
        <v>0</v>
      </c>
      <c r="F18" s="29">
        <f>F10+F11+F12+F13+F17</f>
        <v>2400</v>
      </c>
      <c r="G18" s="31">
        <f t="shared" si="0"/>
        <v>11100</v>
      </c>
      <c r="H18" s="8"/>
      <c r="I18" s="29">
        <f>I10+I11+I12+I13+I17</f>
        <v>9050</v>
      </c>
      <c r="J18" s="29">
        <f>J10+J11+J12+J13+J17</f>
        <v>0</v>
      </c>
      <c r="K18" s="29">
        <f>K10+K11+K12+K13+K17</f>
        <v>2400</v>
      </c>
      <c r="L18" s="31">
        <f t="shared" si="1"/>
        <v>11450</v>
      </c>
      <c r="M18" s="8"/>
      <c r="N18" s="29">
        <f>N10+N11+N12+N13+N17</f>
        <v>9050</v>
      </c>
      <c r="O18" s="29">
        <f>O10+O11+O12+O13+O17</f>
        <v>0</v>
      </c>
      <c r="P18" s="29">
        <f>P10+P11+P12+P13+P17</f>
        <v>2400</v>
      </c>
      <c r="Q18" s="31">
        <f t="shared" si="2"/>
        <v>11450</v>
      </c>
    </row>
    <row r="19" spans="1:17" s="3" customFormat="1" ht="15">
      <c r="A19" s="93" t="s">
        <v>14</v>
      </c>
      <c r="B19" s="94"/>
      <c r="C19" s="95"/>
      <c r="D19" s="42"/>
      <c r="E19" s="42"/>
      <c r="F19" s="43"/>
      <c r="G19" s="31">
        <f t="shared" si="0"/>
        <v>0</v>
      </c>
      <c r="H19" s="8"/>
      <c r="I19" s="42"/>
      <c r="J19" s="42"/>
      <c r="K19" s="43"/>
      <c r="L19" s="31">
        <f t="shared" si="1"/>
        <v>0</v>
      </c>
      <c r="M19" s="8"/>
      <c r="N19" s="42"/>
      <c r="O19" s="42"/>
      <c r="P19" s="43"/>
      <c r="Q19" s="31">
        <f t="shared" si="2"/>
        <v>0</v>
      </c>
    </row>
    <row r="20" spans="1:17" s="3" customFormat="1" ht="15">
      <c r="A20" s="93" t="s">
        <v>19</v>
      </c>
      <c r="B20" s="94"/>
      <c r="C20" s="95"/>
      <c r="D20" s="29">
        <f>D8+D9+D18+D19</f>
        <v>75905</v>
      </c>
      <c r="E20" s="29">
        <f>E8+E9+E18+E19</f>
        <v>0</v>
      </c>
      <c r="F20" s="29">
        <f>F8+F9+F18+F19</f>
        <v>2400</v>
      </c>
      <c r="G20" s="32">
        <f>G8+G9+G18+G19</f>
        <v>78305</v>
      </c>
      <c r="H20" s="8"/>
      <c r="I20" s="29">
        <f>I8+I9+I18+I19</f>
        <v>82119</v>
      </c>
      <c r="J20" s="29">
        <f>J8+J9+J18+J19</f>
        <v>0</v>
      </c>
      <c r="K20" s="29">
        <f>K8+K9+K18+K19</f>
        <v>2400</v>
      </c>
      <c r="L20" s="32">
        <f>L8+L9+L18+L19</f>
        <v>84519</v>
      </c>
      <c r="M20" s="8"/>
      <c r="N20" s="29">
        <f>N8+N9+N18+N19</f>
        <v>88569</v>
      </c>
      <c r="O20" s="29">
        <f>O8+O9+O18+O19</f>
        <v>0</v>
      </c>
      <c r="P20" s="29">
        <f>P8+P9+P18+P19</f>
        <v>2400</v>
      </c>
      <c r="Q20" s="32">
        <f>Q8+Q9+Q18+Q19</f>
        <v>90969</v>
      </c>
    </row>
    <row r="21" spans="1:17" s="3" customFormat="1" ht="15">
      <c r="A21" s="64" t="s">
        <v>105</v>
      </c>
      <c r="B21" s="65"/>
      <c r="C21" s="66"/>
      <c r="D21" s="29">
        <v>5000</v>
      </c>
      <c r="E21" s="29"/>
      <c r="F21" s="29"/>
      <c r="G21" s="32">
        <v>5000</v>
      </c>
      <c r="H21" s="8"/>
      <c r="I21" s="29">
        <v>5000</v>
      </c>
      <c r="J21" s="29"/>
      <c r="K21" s="29"/>
      <c r="L21" s="32">
        <v>5000</v>
      </c>
      <c r="M21" s="8"/>
      <c r="N21" s="29"/>
      <c r="O21" s="29"/>
      <c r="P21" s="29"/>
      <c r="Q21" s="32"/>
    </row>
    <row r="22" spans="1:17" s="3" customFormat="1" ht="15">
      <c r="A22" s="93" t="s">
        <v>78</v>
      </c>
      <c r="B22" s="94"/>
      <c r="C22" s="95"/>
      <c r="D22" s="42"/>
      <c r="E22" s="42">
        <v>39000</v>
      </c>
      <c r="F22" s="43"/>
      <c r="G22" s="31">
        <f>SUM(D22:F22)</f>
        <v>39000</v>
      </c>
      <c r="I22" s="42"/>
      <c r="J22" s="42">
        <v>39000</v>
      </c>
      <c r="K22" s="43"/>
      <c r="L22" s="31">
        <f>SUM(I22:K22)</f>
        <v>39000</v>
      </c>
      <c r="N22" s="42"/>
      <c r="O22" s="42">
        <v>39000</v>
      </c>
      <c r="P22" s="43"/>
      <c r="Q22" s="31">
        <f>SUM(N22:P22)</f>
        <v>39000</v>
      </c>
    </row>
    <row r="23" spans="1:17" ht="15">
      <c r="A23" s="93" t="s">
        <v>44</v>
      </c>
      <c r="B23" s="94"/>
      <c r="C23" s="95"/>
      <c r="D23" s="29">
        <f>D20+D21+D22</f>
        <v>80905</v>
      </c>
      <c r="E23" s="29">
        <f>E20+E22</f>
        <v>39000</v>
      </c>
      <c r="F23" s="29">
        <f>F20+F22</f>
        <v>2400</v>
      </c>
      <c r="G23" s="31">
        <f>SUM(D23:F23)</f>
        <v>122305</v>
      </c>
      <c r="H23" s="3"/>
      <c r="I23" s="29">
        <f>I20+I21+I22</f>
        <v>87119</v>
      </c>
      <c r="J23" s="29">
        <f>J20+J22</f>
        <v>39000</v>
      </c>
      <c r="K23" s="29">
        <f>K20+K22</f>
        <v>2400</v>
      </c>
      <c r="L23" s="31">
        <v>128519</v>
      </c>
      <c r="M23" s="3"/>
      <c r="N23" s="29">
        <f>N20+N22</f>
        <v>88569</v>
      </c>
      <c r="O23" s="29">
        <f>O20+O22</f>
        <v>39000</v>
      </c>
      <c r="P23" s="29">
        <f>P20+P22</f>
        <v>2400</v>
      </c>
      <c r="Q23" s="31">
        <f>SUM(N23:P23)</f>
        <v>129969</v>
      </c>
    </row>
    <row r="24" spans="1:22" ht="15">
      <c r="A24" s="3"/>
      <c r="B24" s="3"/>
      <c r="C24" s="35"/>
      <c r="D24" s="3"/>
      <c r="E24" s="103" t="s">
        <v>71</v>
      </c>
      <c r="F24" s="103"/>
      <c r="G24" s="103"/>
      <c r="H24" s="3"/>
      <c r="I24" s="3"/>
      <c r="J24" s="103" t="s">
        <v>82</v>
      </c>
      <c r="K24" s="103"/>
      <c r="L24" s="103"/>
      <c r="M24" s="3"/>
      <c r="N24" s="103" t="s">
        <v>62</v>
      </c>
      <c r="O24" s="103"/>
      <c r="P24" s="103"/>
      <c r="Q24" s="35"/>
      <c r="S24" s="107" t="s">
        <v>84</v>
      </c>
      <c r="T24" s="107"/>
      <c r="U24" s="107"/>
      <c r="V24" s="62"/>
    </row>
    <row r="25" spans="1:22" s="3" customFormat="1" ht="62.25">
      <c r="A25" s="102" t="s">
        <v>7</v>
      </c>
      <c r="B25" s="102"/>
      <c r="C25" s="5" t="s">
        <v>9</v>
      </c>
      <c r="D25" s="2" t="s">
        <v>5</v>
      </c>
      <c r="E25" s="2" t="s">
        <v>8</v>
      </c>
      <c r="F25" s="2" t="s">
        <v>6</v>
      </c>
      <c r="G25" s="2" t="s">
        <v>0</v>
      </c>
      <c r="H25" s="1"/>
      <c r="I25" s="2" t="s">
        <v>5</v>
      </c>
      <c r="J25" s="2" t="s">
        <v>8</v>
      </c>
      <c r="K25" s="2" t="s">
        <v>6</v>
      </c>
      <c r="L25" s="2" t="s">
        <v>0</v>
      </c>
      <c r="M25" s="1"/>
      <c r="N25" s="2" t="s">
        <v>5</v>
      </c>
      <c r="O25" s="2" t="s">
        <v>79</v>
      </c>
      <c r="P25" s="2" t="s">
        <v>6</v>
      </c>
      <c r="Q25" s="2" t="s">
        <v>0</v>
      </c>
      <c r="S25" s="2" t="s">
        <v>5</v>
      </c>
      <c r="T25" s="2" t="s">
        <v>8</v>
      </c>
      <c r="U25" s="2" t="s">
        <v>6</v>
      </c>
      <c r="V25" s="2" t="s">
        <v>0</v>
      </c>
    </row>
    <row r="26" spans="1:22" s="1" customFormat="1" ht="15">
      <c r="A26" s="22">
        <v>611</v>
      </c>
      <c r="B26" s="23"/>
      <c r="C26" s="22" t="s">
        <v>1</v>
      </c>
      <c r="D26" s="42">
        <v>21880</v>
      </c>
      <c r="E26" s="42"/>
      <c r="F26" s="43"/>
      <c r="G26" s="31">
        <f aca="true" t="shared" si="3" ref="G26:G31">SUM(D26:F26)</f>
        <v>21880</v>
      </c>
      <c r="H26" s="27"/>
      <c r="I26" s="42">
        <v>23410</v>
      </c>
      <c r="J26" s="42"/>
      <c r="K26" s="43"/>
      <c r="L26" s="31">
        <v>23410</v>
      </c>
      <c r="M26" s="27"/>
      <c r="N26" s="42">
        <v>24400</v>
      </c>
      <c r="O26" s="42"/>
      <c r="P26" s="43"/>
      <c r="Q26" s="31">
        <f aca="true" t="shared" si="4" ref="Q26:Q41">SUM(N26:P26)</f>
        <v>24400</v>
      </c>
      <c r="S26" s="42">
        <v>24400</v>
      </c>
      <c r="T26" s="42"/>
      <c r="U26" s="43"/>
      <c r="V26" s="31">
        <f aca="true" t="shared" si="5" ref="V26:V41">SUM(S26:U26)</f>
        <v>24400</v>
      </c>
    </row>
    <row r="27" spans="1:22" s="3" customFormat="1" ht="15">
      <c r="A27" s="22">
        <v>612</v>
      </c>
      <c r="B27" s="23"/>
      <c r="C27" s="22" t="s">
        <v>31</v>
      </c>
      <c r="D27" s="42">
        <v>1950</v>
      </c>
      <c r="E27" s="42"/>
      <c r="F27" s="43"/>
      <c r="G27" s="31">
        <f t="shared" si="3"/>
        <v>1950</v>
      </c>
      <c r="H27" s="27"/>
      <c r="I27" s="42">
        <v>1748</v>
      </c>
      <c r="J27" s="42"/>
      <c r="K27" s="43"/>
      <c r="L27" s="31">
        <v>1748</v>
      </c>
      <c r="M27" s="27"/>
      <c r="N27" s="42">
        <v>2000</v>
      </c>
      <c r="O27" s="42"/>
      <c r="P27" s="43"/>
      <c r="Q27" s="31">
        <f t="shared" si="4"/>
        <v>2000</v>
      </c>
      <c r="S27" s="42">
        <v>2000</v>
      </c>
      <c r="T27" s="42"/>
      <c r="U27" s="43"/>
      <c r="V27" s="31">
        <f t="shared" si="5"/>
        <v>2000</v>
      </c>
    </row>
    <row r="28" spans="1:22" s="3" customFormat="1" ht="15">
      <c r="A28" s="22">
        <v>612</v>
      </c>
      <c r="B28" s="23"/>
      <c r="C28" s="22" t="s">
        <v>11</v>
      </c>
      <c r="D28" s="42">
        <v>1060</v>
      </c>
      <c r="E28" s="42"/>
      <c r="F28" s="42"/>
      <c r="G28" s="31">
        <f t="shared" si="3"/>
        <v>1060</v>
      </c>
      <c r="H28" s="28"/>
      <c r="I28" s="42">
        <v>966</v>
      </c>
      <c r="J28" s="42"/>
      <c r="K28" s="42"/>
      <c r="L28" s="31">
        <v>966</v>
      </c>
      <c r="M28" s="28"/>
      <c r="N28" s="42">
        <v>1150</v>
      </c>
      <c r="O28" s="42"/>
      <c r="P28" s="42"/>
      <c r="Q28" s="31">
        <f t="shared" si="4"/>
        <v>1150</v>
      </c>
      <c r="S28" s="42">
        <v>1150</v>
      </c>
      <c r="T28" s="42"/>
      <c r="U28" s="42"/>
      <c r="V28" s="31">
        <f t="shared" si="5"/>
        <v>1150</v>
      </c>
    </row>
    <row r="29" spans="1:22" ht="15">
      <c r="A29" s="22">
        <v>614</v>
      </c>
      <c r="B29" s="23"/>
      <c r="C29" s="22" t="s">
        <v>2</v>
      </c>
      <c r="D29" s="42">
        <v>2320</v>
      </c>
      <c r="E29" s="42"/>
      <c r="F29" s="42"/>
      <c r="G29" s="31">
        <f t="shared" si="3"/>
        <v>2320</v>
      </c>
      <c r="H29" s="28"/>
      <c r="I29" s="42">
        <v>2856</v>
      </c>
      <c r="J29" s="42"/>
      <c r="K29" s="42"/>
      <c r="L29" s="31">
        <v>2856</v>
      </c>
      <c r="M29" s="28"/>
      <c r="N29" s="42">
        <v>2600</v>
      </c>
      <c r="O29" s="42"/>
      <c r="P29" s="42"/>
      <c r="Q29" s="31">
        <f t="shared" si="4"/>
        <v>2600</v>
      </c>
      <c r="S29" s="42">
        <v>2600</v>
      </c>
      <c r="T29" s="42"/>
      <c r="U29" s="42"/>
      <c r="V29" s="31">
        <f t="shared" si="5"/>
        <v>2600</v>
      </c>
    </row>
    <row r="30" spans="1:22" ht="15">
      <c r="A30" s="104" t="s">
        <v>10</v>
      </c>
      <c r="B30" s="105"/>
      <c r="C30" s="106"/>
      <c r="D30" s="29">
        <f>SUM(D26:D29)</f>
        <v>27210</v>
      </c>
      <c r="E30" s="29">
        <f>SUM(E27:E29)</f>
        <v>0</v>
      </c>
      <c r="F30" s="29">
        <f>SUM(F27:F29)</f>
        <v>0</v>
      </c>
      <c r="G30" s="31">
        <f t="shared" si="3"/>
        <v>27210</v>
      </c>
      <c r="H30" s="46"/>
      <c r="I30" s="29">
        <v>28980</v>
      </c>
      <c r="J30" s="29">
        <v>0</v>
      </c>
      <c r="K30" s="29">
        <v>0</v>
      </c>
      <c r="L30" s="31">
        <v>28980</v>
      </c>
      <c r="M30" s="46"/>
      <c r="N30" s="29">
        <f>SUM(N26:N29)</f>
        <v>30150</v>
      </c>
      <c r="O30" s="29">
        <f>SUM(O26:O29)</f>
        <v>0</v>
      </c>
      <c r="P30" s="29">
        <f>SUM(P26:P29)</f>
        <v>0</v>
      </c>
      <c r="Q30" s="31">
        <f t="shared" si="4"/>
        <v>30150</v>
      </c>
      <c r="S30" s="29">
        <f>SUM(S26:S29)</f>
        <v>30150</v>
      </c>
      <c r="T30" s="29">
        <f>SUM(T26:T29)</f>
        <v>0</v>
      </c>
      <c r="U30" s="29">
        <f>SUM(U26:U29)</f>
        <v>0</v>
      </c>
      <c r="V30" s="31">
        <f t="shared" si="5"/>
        <v>30150</v>
      </c>
    </row>
    <row r="31" spans="1:22" s="3" customFormat="1" ht="15">
      <c r="A31" s="104" t="s">
        <v>12</v>
      </c>
      <c r="B31" s="105"/>
      <c r="C31" s="106"/>
      <c r="D31" s="47">
        <v>10540</v>
      </c>
      <c r="E31" s="47"/>
      <c r="F31" s="48"/>
      <c r="G31" s="31">
        <f t="shared" si="3"/>
        <v>10540</v>
      </c>
      <c r="H31" s="46"/>
      <c r="I31" s="47">
        <v>10174</v>
      </c>
      <c r="J31" s="47"/>
      <c r="K31" s="48"/>
      <c r="L31" s="31">
        <v>10174</v>
      </c>
      <c r="M31" s="46"/>
      <c r="N31" s="47">
        <v>10540</v>
      </c>
      <c r="O31" s="47"/>
      <c r="P31" s="48"/>
      <c r="Q31" s="31">
        <f t="shared" si="4"/>
        <v>10540</v>
      </c>
      <c r="R31" s="49"/>
      <c r="S31" s="47">
        <v>10540</v>
      </c>
      <c r="T31" s="47"/>
      <c r="U31" s="48"/>
      <c r="V31" s="31">
        <f t="shared" si="5"/>
        <v>10540</v>
      </c>
    </row>
    <row r="32" spans="1:22" s="3" customFormat="1" ht="15">
      <c r="A32" s="93" t="s">
        <v>20</v>
      </c>
      <c r="B32" s="94"/>
      <c r="C32" s="95"/>
      <c r="D32" s="42">
        <v>0</v>
      </c>
      <c r="E32" s="42"/>
      <c r="F32" s="43"/>
      <c r="G32" s="31">
        <v>0</v>
      </c>
      <c r="H32" s="8"/>
      <c r="I32" s="42"/>
      <c r="J32" s="42"/>
      <c r="K32" s="43"/>
      <c r="L32" s="31">
        <v>0</v>
      </c>
      <c r="M32" s="8"/>
      <c r="N32" s="42">
        <v>0</v>
      </c>
      <c r="O32" s="42"/>
      <c r="P32" s="43"/>
      <c r="Q32" s="31">
        <f t="shared" si="4"/>
        <v>0</v>
      </c>
      <c r="R32" s="49"/>
      <c r="S32" s="42">
        <v>0</v>
      </c>
      <c r="T32" s="42"/>
      <c r="U32" s="43"/>
      <c r="V32" s="31">
        <f t="shared" si="5"/>
        <v>0</v>
      </c>
    </row>
    <row r="33" spans="1:22" s="3" customFormat="1" ht="15">
      <c r="A33" s="93" t="s">
        <v>15</v>
      </c>
      <c r="B33" s="94"/>
      <c r="C33" s="95"/>
      <c r="D33" s="42">
        <v>5200</v>
      </c>
      <c r="E33" s="42"/>
      <c r="F33" s="43"/>
      <c r="G33" s="31">
        <v>5200</v>
      </c>
      <c r="H33" s="8"/>
      <c r="I33" s="42">
        <v>4921</v>
      </c>
      <c r="J33" s="42"/>
      <c r="K33" s="43"/>
      <c r="L33" s="31">
        <v>4921</v>
      </c>
      <c r="M33" s="8"/>
      <c r="N33" s="42">
        <v>5200</v>
      </c>
      <c r="O33" s="42"/>
      <c r="P33" s="43"/>
      <c r="Q33" s="31">
        <f t="shared" si="4"/>
        <v>5200</v>
      </c>
      <c r="S33" s="42">
        <v>5200</v>
      </c>
      <c r="T33" s="42"/>
      <c r="U33" s="43"/>
      <c r="V33" s="31">
        <f t="shared" si="5"/>
        <v>5200</v>
      </c>
    </row>
    <row r="34" spans="1:22" s="3" customFormat="1" ht="15">
      <c r="A34" s="93" t="s">
        <v>16</v>
      </c>
      <c r="B34" s="94"/>
      <c r="C34" s="95"/>
      <c r="D34" s="42">
        <v>3380</v>
      </c>
      <c r="E34" s="42"/>
      <c r="F34" s="43">
        <v>950</v>
      </c>
      <c r="G34" s="31">
        <v>4330</v>
      </c>
      <c r="H34" s="8"/>
      <c r="I34" s="42">
        <v>870</v>
      </c>
      <c r="J34" s="42"/>
      <c r="K34" s="43">
        <v>1490</v>
      </c>
      <c r="L34" s="31">
        <v>2360</v>
      </c>
      <c r="M34" s="8"/>
      <c r="N34" s="42">
        <v>1800</v>
      </c>
      <c r="O34" s="42"/>
      <c r="P34" s="43">
        <v>1200</v>
      </c>
      <c r="Q34" s="31">
        <f t="shared" si="4"/>
        <v>3000</v>
      </c>
      <c r="S34" s="42">
        <v>1800</v>
      </c>
      <c r="T34" s="42"/>
      <c r="U34" s="43">
        <v>1200</v>
      </c>
      <c r="V34" s="31">
        <f t="shared" si="5"/>
        <v>3000</v>
      </c>
    </row>
    <row r="35" spans="1:22" s="3" customFormat="1" ht="15">
      <c r="A35" s="93" t="s">
        <v>17</v>
      </c>
      <c r="B35" s="94"/>
      <c r="C35" s="95"/>
      <c r="D35" s="42">
        <v>1000</v>
      </c>
      <c r="E35" s="42"/>
      <c r="F35" s="43">
        <v>1386</v>
      </c>
      <c r="G35" s="31">
        <v>2386</v>
      </c>
      <c r="H35" s="8"/>
      <c r="I35" s="42">
        <v>377</v>
      </c>
      <c r="J35" s="42"/>
      <c r="K35" s="43">
        <v>700</v>
      </c>
      <c r="L35" s="31">
        <v>1077</v>
      </c>
      <c r="M35" s="8"/>
      <c r="N35" s="42">
        <v>500</v>
      </c>
      <c r="O35" s="42"/>
      <c r="P35" s="43">
        <v>1100</v>
      </c>
      <c r="Q35" s="31">
        <f t="shared" si="4"/>
        <v>1600</v>
      </c>
      <c r="S35" s="42">
        <v>500</v>
      </c>
      <c r="T35" s="42"/>
      <c r="U35" s="43">
        <v>1100</v>
      </c>
      <c r="V35" s="31">
        <f t="shared" si="5"/>
        <v>1600</v>
      </c>
    </row>
    <row r="36" spans="1:22" s="3" customFormat="1" ht="15">
      <c r="A36" s="22">
        <v>637</v>
      </c>
      <c r="B36" s="23" t="s">
        <v>46</v>
      </c>
      <c r="C36" s="24" t="s">
        <v>48</v>
      </c>
      <c r="D36" s="42">
        <v>250</v>
      </c>
      <c r="E36" s="42"/>
      <c r="F36" s="43">
        <v>650</v>
      </c>
      <c r="G36" s="31">
        <v>900</v>
      </c>
      <c r="H36" s="28"/>
      <c r="I36" s="42">
        <v>1033</v>
      </c>
      <c r="J36" s="42"/>
      <c r="K36" s="43">
        <v>350</v>
      </c>
      <c r="L36" s="31">
        <v>1383</v>
      </c>
      <c r="M36" s="28"/>
      <c r="N36" s="42">
        <v>900</v>
      </c>
      <c r="O36" s="42"/>
      <c r="P36" s="43"/>
      <c r="Q36" s="31">
        <f t="shared" si="4"/>
        <v>900</v>
      </c>
      <c r="S36" s="42">
        <v>900</v>
      </c>
      <c r="T36" s="42"/>
      <c r="U36" s="43"/>
      <c r="V36" s="31">
        <f t="shared" si="5"/>
        <v>900</v>
      </c>
    </row>
    <row r="37" spans="1:22" ht="15">
      <c r="A37" s="22">
        <v>637</v>
      </c>
      <c r="B37" s="23">
        <v>15</v>
      </c>
      <c r="C37" s="24" t="s">
        <v>22</v>
      </c>
      <c r="D37" s="42">
        <v>130</v>
      </c>
      <c r="E37" s="42"/>
      <c r="F37" s="43"/>
      <c r="G37" s="31">
        <v>130</v>
      </c>
      <c r="H37" s="28"/>
      <c r="I37" s="42">
        <v>140</v>
      </c>
      <c r="J37" s="42"/>
      <c r="K37" s="43"/>
      <c r="L37" s="31">
        <v>140</v>
      </c>
      <c r="M37" s="28"/>
      <c r="N37" s="42">
        <v>130</v>
      </c>
      <c r="O37" s="42"/>
      <c r="P37" s="43"/>
      <c r="Q37" s="31">
        <f t="shared" si="4"/>
        <v>130</v>
      </c>
      <c r="S37" s="42">
        <v>130</v>
      </c>
      <c r="T37" s="42"/>
      <c r="U37" s="43"/>
      <c r="V37" s="31">
        <f t="shared" si="5"/>
        <v>130</v>
      </c>
    </row>
    <row r="38" spans="1:22" ht="15">
      <c r="A38" s="22">
        <v>637</v>
      </c>
      <c r="B38" s="23">
        <v>16</v>
      </c>
      <c r="C38" s="24" t="s">
        <v>21</v>
      </c>
      <c r="D38" s="42">
        <v>230</v>
      </c>
      <c r="E38" s="42"/>
      <c r="F38" s="43"/>
      <c r="G38" s="31">
        <v>230</v>
      </c>
      <c r="H38" s="28"/>
      <c r="I38" s="42">
        <v>332</v>
      </c>
      <c r="J38" s="42"/>
      <c r="K38" s="43"/>
      <c r="L38" s="31">
        <v>332</v>
      </c>
      <c r="M38" s="28"/>
      <c r="N38" s="42">
        <v>320</v>
      </c>
      <c r="O38" s="42"/>
      <c r="P38" s="43"/>
      <c r="Q38" s="31">
        <f t="shared" si="4"/>
        <v>320</v>
      </c>
      <c r="S38" s="42">
        <v>320</v>
      </c>
      <c r="T38" s="42"/>
      <c r="U38" s="43"/>
      <c r="V38" s="31">
        <f t="shared" si="5"/>
        <v>320</v>
      </c>
    </row>
    <row r="39" spans="1:22" ht="15">
      <c r="A39" s="93" t="s">
        <v>18</v>
      </c>
      <c r="B39" s="94"/>
      <c r="C39" s="95"/>
      <c r="D39" s="29">
        <v>610</v>
      </c>
      <c r="E39" s="29"/>
      <c r="F39" s="29">
        <v>650</v>
      </c>
      <c r="G39" s="31">
        <v>1260</v>
      </c>
      <c r="H39" s="46"/>
      <c r="I39" s="47">
        <v>1505</v>
      </c>
      <c r="J39" s="47">
        <v>0</v>
      </c>
      <c r="K39" s="48">
        <v>350</v>
      </c>
      <c r="L39" s="31">
        <v>1855</v>
      </c>
      <c r="M39" s="46"/>
      <c r="N39" s="29">
        <f>SUM(N36:N38)</f>
        <v>1350</v>
      </c>
      <c r="O39" s="29">
        <f>SUM(O36:O38)</f>
        <v>0</v>
      </c>
      <c r="P39" s="29"/>
      <c r="Q39" s="31">
        <f t="shared" si="4"/>
        <v>1350</v>
      </c>
      <c r="S39" s="29">
        <f>SUM(S36:S38)</f>
        <v>1350</v>
      </c>
      <c r="T39" s="29">
        <f>SUM(T36:T38)</f>
        <v>0</v>
      </c>
      <c r="U39" s="29"/>
      <c r="V39" s="31">
        <f t="shared" si="5"/>
        <v>1350</v>
      </c>
    </row>
    <row r="40" spans="1:22" s="3" customFormat="1" ht="15">
      <c r="A40" s="93" t="s">
        <v>13</v>
      </c>
      <c r="B40" s="94"/>
      <c r="C40" s="95"/>
      <c r="D40" s="29">
        <f>D32+D33+D34+D35+D39</f>
        <v>10190</v>
      </c>
      <c r="E40" s="29">
        <f>E32+E33+E34+E35+E39</f>
        <v>0</v>
      </c>
      <c r="F40" s="29">
        <v>2300</v>
      </c>
      <c r="G40" s="31">
        <f>SUM(D40:F40)</f>
        <v>12490</v>
      </c>
      <c r="H40" s="8"/>
      <c r="I40" s="29">
        <v>7673</v>
      </c>
      <c r="J40" s="29">
        <v>0</v>
      </c>
      <c r="K40" s="29">
        <v>2540</v>
      </c>
      <c r="L40" s="31">
        <v>10213</v>
      </c>
      <c r="M40" s="8"/>
      <c r="N40" s="29">
        <f>N32+N33+N34+N35+N39</f>
        <v>8850</v>
      </c>
      <c r="O40" s="29">
        <f>O32+O33+O34+O35+O39</f>
        <v>0</v>
      </c>
      <c r="P40" s="29">
        <v>2300</v>
      </c>
      <c r="Q40" s="31">
        <f t="shared" si="4"/>
        <v>11150</v>
      </c>
      <c r="S40" s="29">
        <f>S32+S33+S34+S35+S39</f>
        <v>8850</v>
      </c>
      <c r="T40" s="29">
        <f>T32+T33+T34+T35+T39</f>
        <v>0</v>
      </c>
      <c r="U40" s="29">
        <v>2300</v>
      </c>
      <c r="V40" s="31">
        <f t="shared" si="5"/>
        <v>11150</v>
      </c>
    </row>
    <row r="41" spans="1:22" s="3" customFormat="1" ht="15">
      <c r="A41" s="93" t="s">
        <v>14</v>
      </c>
      <c r="B41" s="94"/>
      <c r="C41" s="95"/>
      <c r="D41" s="42">
        <v>50</v>
      </c>
      <c r="E41" s="42">
        <v>0</v>
      </c>
      <c r="F41" s="43"/>
      <c r="G41" s="31">
        <v>50</v>
      </c>
      <c r="H41" s="8"/>
      <c r="I41" s="67"/>
      <c r="J41" s="67"/>
      <c r="K41" s="67"/>
      <c r="L41" s="31">
        <v>0</v>
      </c>
      <c r="M41" s="8"/>
      <c r="N41" s="42"/>
      <c r="O41" s="42"/>
      <c r="P41" s="43"/>
      <c r="Q41" s="31">
        <f t="shared" si="4"/>
        <v>0</v>
      </c>
      <c r="S41" s="42"/>
      <c r="T41" s="42"/>
      <c r="U41" s="43"/>
      <c r="V41" s="31">
        <f t="shared" si="5"/>
        <v>0</v>
      </c>
    </row>
    <row r="42" spans="1:22" s="3" customFormat="1" ht="15">
      <c r="A42" s="93" t="s">
        <v>19</v>
      </c>
      <c r="B42" s="94"/>
      <c r="C42" s="95"/>
      <c r="D42" s="29">
        <v>46960</v>
      </c>
      <c r="E42" s="29"/>
      <c r="F42" s="29">
        <v>2986</v>
      </c>
      <c r="G42" s="32">
        <f>G30+G31+G40+G41</f>
        <v>50290</v>
      </c>
      <c r="H42" s="8"/>
      <c r="I42" s="42">
        <v>46827</v>
      </c>
      <c r="J42" s="42">
        <v>0</v>
      </c>
      <c r="K42" s="43">
        <v>2540</v>
      </c>
      <c r="L42" s="31">
        <v>49367</v>
      </c>
      <c r="M42" s="8"/>
      <c r="N42" s="42">
        <f>N30+N31+N40+N41</f>
        <v>49540</v>
      </c>
      <c r="O42" s="42">
        <f>O30+O31+O40+O41</f>
        <v>0</v>
      </c>
      <c r="P42" s="43">
        <f>P30+P31+P40+P41</f>
        <v>2300</v>
      </c>
      <c r="Q42" s="31">
        <f>Q30+Q31+Q40+Q41</f>
        <v>51840</v>
      </c>
      <c r="S42" s="42">
        <f>S30+S31+S40+S41</f>
        <v>49540</v>
      </c>
      <c r="T42" s="42">
        <f>T30+T31+T40+T41</f>
        <v>0</v>
      </c>
      <c r="U42" s="43">
        <f>U30+U31+U40+U41</f>
        <v>2300</v>
      </c>
      <c r="V42" s="31">
        <f>V30+V31+V40+V41</f>
        <v>51840</v>
      </c>
    </row>
    <row r="43" spans="1:22" s="3" customFormat="1" ht="15">
      <c r="A43" s="93" t="s">
        <v>45</v>
      </c>
      <c r="B43" s="94"/>
      <c r="C43" s="95" t="s">
        <v>43</v>
      </c>
      <c r="D43" s="42"/>
      <c r="E43" s="42"/>
      <c r="F43" s="43"/>
      <c r="G43" s="31"/>
      <c r="I43" s="42"/>
      <c r="J43" s="42"/>
      <c r="K43" s="43"/>
      <c r="L43" s="31"/>
      <c r="N43" s="42"/>
      <c r="O43" s="42"/>
      <c r="P43" s="43"/>
      <c r="Q43" s="31"/>
      <c r="S43" s="42"/>
      <c r="T43" s="42"/>
      <c r="U43" s="43"/>
      <c r="V43" s="31"/>
    </row>
    <row r="44" spans="1:22" s="3" customFormat="1" ht="15">
      <c r="A44" s="93" t="s">
        <v>78</v>
      </c>
      <c r="B44" s="94"/>
      <c r="C44" s="95"/>
      <c r="D44" s="42"/>
      <c r="E44" s="42"/>
      <c r="F44" s="43">
        <v>0</v>
      </c>
      <c r="G44" s="31"/>
      <c r="I44" s="42"/>
      <c r="J44" s="42"/>
      <c r="K44" s="43"/>
      <c r="L44" s="31">
        <v>0</v>
      </c>
      <c r="N44" s="42"/>
      <c r="O44" s="42">
        <v>30250</v>
      </c>
      <c r="P44" s="43"/>
      <c r="Q44" s="31">
        <f>SUM(N44:P44)</f>
        <v>30250</v>
      </c>
      <c r="S44" s="42"/>
      <c r="T44" s="42">
        <v>30250</v>
      </c>
      <c r="U44" s="43"/>
      <c r="V44" s="31">
        <f>SUM(S44:U44)</f>
        <v>30250</v>
      </c>
    </row>
    <row r="45" spans="1:22" ht="15">
      <c r="A45" s="93" t="s">
        <v>44</v>
      </c>
      <c r="B45" s="94"/>
      <c r="C45" s="95"/>
      <c r="D45" s="29">
        <v>46960</v>
      </c>
      <c r="E45" s="29">
        <v>0</v>
      </c>
      <c r="F45" s="29">
        <v>2986</v>
      </c>
      <c r="G45" s="31">
        <f>SUM(D45:F45)</f>
        <v>49946</v>
      </c>
      <c r="H45" s="3"/>
      <c r="I45" s="42">
        <v>46827</v>
      </c>
      <c r="J45" s="42">
        <v>0</v>
      </c>
      <c r="K45" s="43">
        <v>2540</v>
      </c>
      <c r="L45" s="31">
        <v>49367</v>
      </c>
      <c r="M45" s="3"/>
      <c r="N45" s="42">
        <f>N42+N44</f>
        <v>49540</v>
      </c>
      <c r="O45" s="42">
        <f>O42+O44</f>
        <v>30250</v>
      </c>
      <c r="P45" s="43">
        <f>P42+P44</f>
        <v>2300</v>
      </c>
      <c r="Q45" s="31">
        <f>SUM(N45:P45)</f>
        <v>82090</v>
      </c>
      <c r="S45" s="42">
        <f>S42+S44</f>
        <v>49540</v>
      </c>
      <c r="T45" s="42">
        <f>T42+T44</f>
        <v>30250</v>
      </c>
      <c r="U45" s="43">
        <f>U42+U44</f>
        <v>2300</v>
      </c>
      <c r="V45" s="31">
        <f>SUM(S45:U45)</f>
        <v>82090</v>
      </c>
    </row>
    <row r="46" spans="9:12" ht="15">
      <c r="I46" s="53"/>
      <c r="K46" s="53"/>
      <c r="L46" s="54"/>
    </row>
  </sheetData>
  <sheetProtection password="DCBE" sheet="1" objects="1" scenarios="1" selectLockedCells="1" selectUnlockedCells="1"/>
  <mergeCells count="34">
    <mergeCell ref="A23:C23"/>
    <mergeCell ref="A35:C35"/>
    <mergeCell ref="A34:C34"/>
    <mergeCell ref="A33:C33"/>
    <mergeCell ref="S24:U24"/>
    <mergeCell ref="E24:G24"/>
    <mergeCell ref="A44:C44"/>
    <mergeCell ref="N24:P24"/>
    <mergeCell ref="J24:L24"/>
    <mergeCell ref="A39:C39"/>
    <mergeCell ref="A31:C31"/>
    <mergeCell ref="A32:C32"/>
    <mergeCell ref="A25:B25"/>
    <mergeCell ref="A30:C30"/>
    <mergeCell ref="A45:C45"/>
    <mergeCell ref="A40:C40"/>
    <mergeCell ref="A41:C41"/>
    <mergeCell ref="A42:C42"/>
    <mergeCell ref="A43:C43"/>
    <mergeCell ref="A3:B3"/>
    <mergeCell ref="A8:C8"/>
    <mergeCell ref="A20:C20"/>
    <mergeCell ref="A17:C17"/>
    <mergeCell ref="A11:C11"/>
    <mergeCell ref="N2:Q2"/>
    <mergeCell ref="I2:L2"/>
    <mergeCell ref="A22:C22"/>
    <mergeCell ref="A18:C18"/>
    <mergeCell ref="A19:C19"/>
    <mergeCell ref="D2:G2"/>
    <mergeCell ref="A9:C9"/>
    <mergeCell ref="A12:C12"/>
    <mergeCell ref="A13:C13"/>
    <mergeCell ref="A10:C10"/>
  </mergeCells>
  <printOptions horizontalCentered="1" verticalCentered="1"/>
  <pageMargins left="0.1968503937007874" right="0" top="0.3937007874015748" bottom="0.5905511811023623" header="0.5118110236220472" footer="0.5118110236220472"/>
  <pageSetup horizontalDpi="600" verticalDpi="600" orientation="landscape" paperSize="9" scale="56" r:id="rId1"/>
  <headerFooter alignWithMargins="0">
    <oddFooter>&amp;R&amp;F/&amp;A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zoomScale="85" zoomScaleNormal="85" zoomScalePageLayoutView="0" workbookViewId="0" topLeftCell="A1">
      <selection activeCell="T22" sqref="T22"/>
    </sheetView>
  </sheetViews>
  <sheetFormatPr defaultColWidth="8.88671875" defaultRowHeight="15"/>
  <cols>
    <col min="1" max="1" width="8.88671875" style="4" customWidth="1"/>
    <col min="2" max="2" width="5.10546875" style="4" customWidth="1"/>
    <col min="3" max="3" width="14.5546875" style="6" customWidth="1"/>
    <col min="4" max="4" width="10.4453125" style="4" customWidth="1"/>
    <col min="5" max="5" width="9.99609375" style="4" customWidth="1"/>
    <col min="6" max="6" width="8.77734375" style="4" customWidth="1"/>
    <col min="7" max="7" width="9.4453125" style="34" customWidth="1"/>
    <col min="8" max="8" width="0.9921875" style="4" customWidth="1"/>
    <col min="9" max="10" width="11.3359375" style="4" customWidth="1"/>
    <col min="11" max="11" width="10.21484375" style="4" customWidth="1"/>
    <col min="12" max="12" width="10.10546875" style="34" bestFit="1" customWidth="1"/>
    <col min="13" max="13" width="0.9921875" style="4" customWidth="1"/>
    <col min="14" max="15" width="11.3359375" style="4" customWidth="1"/>
    <col min="16" max="16" width="10.21484375" style="4" customWidth="1"/>
    <col min="17" max="17" width="9.5546875" style="34" customWidth="1"/>
    <col min="18" max="18" width="1.5625" style="4" customWidth="1"/>
    <col min="19" max="19" width="11.10546875" style="4" customWidth="1"/>
    <col min="20" max="20" width="10.4453125" style="4" customWidth="1"/>
    <col min="21" max="21" width="10.6640625" style="4" customWidth="1"/>
    <col min="22" max="22" width="9.5546875" style="33" customWidth="1"/>
    <col min="23" max="16384" width="8.88671875" style="4" customWidth="1"/>
  </cols>
  <sheetData>
    <row r="1" spans="1:4" ht="15">
      <c r="A1" s="3" t="s">
        <v>55</v>
      </c>
      <c r="C1" s="6" t="s">
        <v>95</v>
      </c>
      <c r="D1" s="4" t="s">
        <v>96</v>
      </c>
    </row>
    <row r="2" spans="1:17" ht="15">
      <c r="A2" s="3"/>
      <c r="D2" s="101" t="s">
        <v>64</v>
      </c>
      <c r="E2" s="101"/>
      <c r="F2" s="101"/>
      <c r="G2" s="101"/>
      <c r="I2" s="101" t="s">
        <v>68</v>
      </c>
      <c r="J2" s="101"/>
      <c r="K2" s="101"/>
      <c r="L2" s="101"/>
      <c r="N2" s="101" t="s">
        <v>83</v>
      </c>
      <c r="O2" s="101"/>
      <c r="P2" s="101"/>
      <c r="Q2" s="101"/>
    </row>
    <row r="3" spans="1:17" s="1" customFormat="1" ht="62.25">
      <c r="A3" s="102" t="s">
        <v>7</v>
      </c>
      <c r="B3" s="102"/>
      <c r="C3" s="5" t="s">
        <v>9</v>
      </c>
      <c r="D3" s="2" t="s">
        <v>5</v>
      </c>
      <c r="E3" s="2" t="s">
        <v>79</v>
      </c>
      <c r="F3" s="2" t="s">
        <v>6</v>
      </c>
      <c r="G3" s="2" t="s">
        <v>0</v>
      </c>
      <c r="I3" s="2" t="s">
        <v>5</v>
      </c>
      <c r="J3" s="2" t="s">
        <v>79</v>
      </c>
      <c r="K3" s="2" t="s">
        <v>6</v>
      </c>
      <c r="L3" s="2" t="s">
        <v>0</v>
      </c>
      <c r="N3" s="2" t="s">
        <v>5</v>
      </c>
      <c r="O3" s="2" t="s">
        <v>79</v>
      </c>
      <c r="P3" s="2" t="s">
        <v>6</v>
      </c>
      <c r="Q3" s="2" t="s">
        <v>0</v>
      </c>
    </row>
    <row r="4" spans="1:17" s="3" customFormat="1" ht="15">
      <c r="A4" s="22">
        <v>611</v>
      </c>
      <c r="B4" s="23"/>
      <c r="C4" s="22" t="s">
        <v>1</v>
      </c>
      <c r="D4" s="42">
        <v>16579</v>
      </c>
      <c r="E4" s="42"/>
      <c r="F4" s="43"/>
      <c r="G4" s="31">
        <f>SUM(D4:F4)</f>
        <v>16579</v>
      </c>
      <c r="H4" s="27"/>
      <c r="I4" s="42">
        <v>18346</v>
      </c>
      <c r="J4" s="42"/>
      <c r="K4" s="43"/>
      <c r="L4" s="31">
        <f>SUM(I4:K4)</f>
        <v>18346</v>
      </c>
      <c r="M4" s="27"/>
      <c r="N4" s="42">
        <v>23008</v>
      </c>
      <c r="O4" s="42"/>
      <c r="P4" s="43"/>
      <c r="Q4" s="31">
        <f>SUM(N4:P4)</f>
        <v>23008</v>
      </c>
    </row>
    <row r="5" spans="1:17" s="3" customFormat="1" ht="15">
      <c r="A5" s="22">
        <v>612</v>
      </c>
      <c r="B5" s="23"/>
      <c r="C5" s="22" t="s">
        <v>31</v>
      </c>
      <c r="D5" s="42">
        <v>940</v>
      </c>
      <c r="E5" s="42"/>
      <c r="F5" s="43"/>
      <c r="G5" s="31">
        <f aca="true" t="shared" si="0" ref="G5:G17">SUM(D5:F5)</f>
        <v>940</v>
      </c>
      <c r="H5" s="27"/>
      <c r="I5" s="42">
        <v>940</v>
      </c>
      <c r="J5" s="42"/>
      <c r="K5" s="43"/>
      <c r="L5" s="31">
        <f aca="true" t="shared" si="1" ref="L5:L22">SUM(I5:K5)</f>
        <v>940</v>
      </c>
      <c r="M5" s="27"/>
      <c r="N5" s="42">
        <v>940</v>
      </c>
      <c r="O5" s="42"/>
      <c r="P5" s="43"/>
      <c r="Q5" s="31">
        <f aca="true" t="shared" si="2" ref="Q5:Q23">SUM(N5:P5)</f>
        <v>940</v>
      </c>
    </row>
    <row r="6" spans="1:17" ht="15">
      <c r="A6" s="22">
        <v>612</v>
      </c>
      <c r="B6" s="23"/>
      <c r="C6" s="22" t="s">
        <v>11</v>
      </c>
      <c r="D6" s="42">
        <v>700</v>
      </c>
      <c r="E6" s="42"/>
      <c r="F6" s="42"/>
      <c r="G6" s="31">
        <f t="shared" si="0"/>
        <v>700</v>
      </c>
      <c r="H6" s="28"/>
      <c r="I6" s="42">
        <v>770</v>
      </c>
      <c r="J6" s="42"/>
      <c r="K6" s="42"/>
      <c r="L6" s="31">
        <f t="shared" si="1"/>
        <v>770</v>
      </c>
      <c r="M6" s="28"/>
      <c r="N6" s="42">
        <v>847</v>
      </c>
      <c r="O6" s="42"/>
      <c r="P6" s="42"/>
      <c r="Q6" s="31">
        <f t="shared" si="2"/>
        <v>847</v>
      </c>
    </row>
    <row r="7" spans="1:17" ht="15">
      <c r="A7" s="22">
        <v>614</v>
      </c>
      <c r="B7" s="23"/>
      <c r="C7" s="22" t="s">
        <v>2</v>
      </c>
      <c r="D7" s="42">
        <v>1600</v>
      </c>
      <c r="E7" s="42"/>
      <c r="F7" s="42"/>
      <c r="G7" s="31">
        <f t="shared" si="0"/>
        <v>1600</v>
      </c>
      <c r="H7" s="28"/>
      <c r="I7" s="42">
        <v>1600</v>
      </c>
      <c r="J7" s="42"/>
      <c r="K7" s="42"/>
      <c r="L7" s="31">
        <f t="shared" si="1"/>
        <v>1600</v>
      </c>
      <c r="M7" s="28"/>
      <c r="N7" s="42">
        <v>1600</v>
      </c>
      <c r="O7" s="42"/>
      <c r="P7" s="42"/>
      <c r="Q7" s="31">
        <f t="shared" si="2"/>
        <v>1600</v>
      </c>
    </row>
    <row r="8" spans="1:17" s="3" customFormat="1" ht="15">
      <c r="A8" s="93" t="s">
        <v>10</v>
      </c>
      <c r="B8" s="94"/>
      <c r="C8" s="95"/>
      <c r="D8" s="29">
        <v>19918</v>
      </c>
      <c r="E8" s="29"/>
      <c r="F8" s="29"/>
      <c r="G8" s="31">
        <f t="shared" si="0"/>
        <v>19918</v>
      </c>
      <c r="H8" s="8"/>
      <c r="I8" s="29">
        <v>21656</v>
      </c>
      <c r="J8" s="29"/>
      <c r="K8" s="29"/>
      <c r="L8" s="31">
        <f t="shared" si="1"/>
        <v>21656</v>
      </c>
      <c r="M8" s="8"/>
      <c r="N8" s="29">
        <v>26395</v>
      </c>
      <c r="O8" s="29"/>
      <c r="P8" s="29"/>
      <c r="Q8" s="31">
        <f t="shared" si="2"/>
        <v>26395</v>
      </c>
    </row>
    <row r="9" spans="1:17" s="3" customFormat="1" ht="15">
      <c r="A9" s="93" t="s">
        <v>12</v>
      </c>
      <c r="B9" s="94"/>
      <c r="C9" s="95"/>
      <c r="D9" s="47">
        <v>7062</v>
      </c>
      <c r="E9" s="47"/>
      <c r="F9" s="48"/>
      <c r="G9" s="31">
        <f t="shared" si="0"/>
        <v>7062</v>
      </c>
      <c r="H9" s="46"/>
      <c r="I9" s="47">
        <v>7570</v>
      </c>
      <c r="J9" s="47"/>
      <c r="K9" s="48"/>
      <c r="L9" s="31">
        <f t="shared" si="1"/>
        <v>7570</v>
      </c>
      <c r="M9" s="46"/>
      <c r="N9" s="47">
        <v>10238</v>
      </c>
      <c r="O9" s="47"/>
      <c r="P9" s="48"/>
      <c r="Q9" s="31">
        <f t="shared" si="2"/>
        <v>10238</v>
      </c>
    </row>
    <row r="10" spans="1:17" s="3" customFormat="1" ht="15">
      <c r="A10" s="93" t="s">
        <v>20</v>
      </c>
      <c r="B10" s="94"/>
      <c r="C10" s="95"/>
      <c r="D10" s="42"/>
      <c r="E10" s="42"/>
      <c r="F10" s="43"/>
      <c r="G10" s="31">
        <f t="shared" si="0"/>
        <v>0</v>
      </c>
      <c r="H10" s="8"/>
      <c r="I10" s="42"/>
      <c r="J10" s="42"/>
      <c r="K10" s="43"/>
      <c r="L10" s="31">
        <f t="shared" si="1"/>
        <v>0</v>
      </c>
      <c r="M10" s="8"/>
      <c r="N10" s="42"/>
      <c r="O10" s="42"/>
      <c r="P10" s="43"/>
      <c r="Q10" s="31">
        <f t="shared" si="2"/>
        <v>0</v>
      </c>
    </row>
    <row r="11" spans="1:17" s="3" customFormat="1" ht="15">
      <c r="A11" s="93" t="s">
        <v>15</v>
      </c>
      <c r="B11" s="94"/>
      <c r="C11" s="95"/>
      <c r="D11" s="42">
        <v>2080</v>
      </c>
      <c r="E11" s="42"/>
      <c r="F11" s="43"/>
      <c r="G11" s="31">
        <f t="shared" si="0"/>
        <v>2080</v>
      </c>
      <c r="H11" s="8"/>
      <c r="I11" s="42">
        <v>2080</v>
      </c>
      <c r="J11" s="42"/>
      <c r="K11" s="43"/>
      <c r="L11" s="31">
        <f t="shared" si="1"/>
        <v>2080</v>
      </c>
      <c r="M11" s="8"/>
      <c r="N11" s="42">
        <v>2080</v>
      </c>
      <c r="O11" s="42"/>
      <c r="P11" s="43"/>
      <c r="Q11" s="31">
        <f t="shared" si="2"/>
        <v>2080</v>
      </c>
    </row>
    <row r="12" spans="1:17" s="3" customFormat="1" ht="15">
      <c r="A12" s="93" t="s">
        <v>16</v>
      </c>
      <c r="B12" s="94"/>
      <c r="C12" s="95"/>
      <c r="D12" s="42">
        <v>520</v>
      </c>
      <c r="E12" s="42"/>
      <c r="F12" s="43">
        <v>564</v>
      </c>
      <c r="G12" s="31">
        <f t="shared" si="0"/>
        <v>1084</v>
      </c>
      <c r="H12" s="8"/>
      <c r="I12" s="42">
        <v>520</v>
      </c>
      <c r="J12" s="42"/>
      <c r="K12" s="43">
        <v>564</v>
      </c>
      <c r="L12" s="31">
        <f t="shared" si="1"/>
        <v>1084</v>
      </c>
      <c r="M12" s="8"/>
      <c r="N12" s="42">
        <v>520</v>
      </c>
      <c r="O12" s="42"/>
      <c r="P12" s="43">
        <v>564</v>
      </c>
      <c r="Q12" s="31">
        <f t="shared" si="2"/>
        <v>1084</v>
      </c>
    </row>
    <row r="13" spans="1:17" s="3" customFormat="1" ht="15">
      <c r="A13" s="93" t="s">
        <v>17</v>
      </c>
      <c r="B13" s="94"/>
      <c r="C13" s="95"/>
      <c r="D13" s="42">
        <v>480</v>
      </c>
      <c r="E13" s="42"/>
      <c r="F13" s="43">
        <v>56</v>
      </c>
      <c r="G13" s="31">
        <f t="shared" si="0"/>
        <v>536</v>
      </c>
      <c r="H13" s="8"/>
      <c r="I13" s="42">
        <v>480</v>
      </c>
      <c r="J13" s="42"/>
      <c r="K13" s="43">
        <v>56</v>
      </c>
      <c r="L13" s="31">
        <f t="shared" si="1"/>
        <v>536</v>
      </c>
      <c r="M13" s="8"/>
      <c r="N13" s="42">
        <v>480</v>
      </c>
      <c r="O13" s="42"/>
      <c r="P13" s="43">
        <v>56</v>
      </c>
      <c r="Q13" s="31">
        <f t="shared" si="2"/>
        <v>536</v>
      </c>
    </row>
    <row r="14" spans="1:17" ht="15">
      <c r="A14" s="22">
        <v>637</v>
      </c>
      <c r="B14" s="23" t="s">
        <v>46</v>
      </c>
      <c r="C14" s="24" t="s">
        <v>48</v>
      </c>
      <c r="D14" s="42">
        <v>220</v>
      </c>
      <c r="E14" s="42"/>
      <c r="F14" s="43">
        <v>340</v>
      </c>
      <c r="G14" s="31">
        <f t="shared" si="0"/>
        <v>560</v>
      </c>
      <c r="H14" s="28"/>
      <c r="I14" s="42">
        <v>360</v>
      </c>
      <c r="J14" s="42"/>
      <c r="K14" s="43">
        <v>340</v>
      </c>
      <c r="L14" s="31">
        <f t="shared" si="1"/>
        <v>700</v>
      </c>
      <c r="M14" s="28"/>
      <c r="N14" s="42">
        <v>360</v>
      </c>
      <c r="O14" s="42"/>
      <c r="P14" s="43">
        <v>340</v>
      </c>
      <c r="Q14" s="31">
        <f t="shared" si="2"/>
        <v>700</v>
      </c>
    </row>
    <row r="15" spans="1:17" ht="15">
      <c r="A15" s="22">
        <v>637</v>
      </c>
      <c r="B15" s="23">
        <v>15</v>
      </c>
      <c r="C15" s="24" t="s">
        <v>22</v>
      </c>
      <c r="D15" s="42">
        <v>52</v>
      </c>
      <c r="E15" s="42"/>
      <c r="F15" s="43"/>
      <c r="G15" s="31">
        <f t="shared" si="0"/>
        <v>52</v>
      </c>
      <c r="H15" s="28"/>
      <c r="I15" s="42">
        <v>52</v>
      </c>
      <c r="J15" s="42"/>
      <c r="K15" s="43"/>
      <c r="L15" s="31">
        <f t="shared" si="1"/>
        <v>52</v>
      </c>
      <c r="M15" s="28"/>
      <c r="N15" s="42">
        <v>52</v>
      </c>
      <c r="O15" s="42"/>
      <c r="P15" s="43"/>
      <c r="Q15" s="31">
        <f t="shared" si="2"/>
        <v>52</v>
      </c>
    </row>
    <row r="16" spans="1:17" ht="15">
      <c r="A16" s="22">
        <v>637</v>
      </c>
      <c r="B16" s="23">
        <v>16</v>
      </c>
      <c r="C16" s="24" t="s">
        <v>21</v>
      </c>
      <c r="D16" s="42">
        <v>128</v>
      </c>
      <c r="E16" s="42"/>
      <c r="F16" s="43"/>
      <c r="G16" s="31">
        <f t="shared" si="0"/>
        <v>128</v>
      </c>
      <c r="H16" s="28"/>
      <c r="I16" s="42">
        <v>128</v>
      </c>
      <c r="J16" s="42"/>
      <c r="K16" s="43"/>
      <c r="L16" s="31">
        <f t="shared" si="1"/>
        <v>128</v>
      </c>
      <c r="M16" s="28"/>
      <c r="N16" s="42">
        <v>401</v>
      </c>
      <c r="O16" s="42"/>
      <c r="P16" s="43"/>
      <c r="Q16" s="31">
        <f t="shared" si="2"/>
        <v>401</v>
      </c>
    </row>
    <row r="17" spans="1:17" ht="15">
      <c r="A17" s="93" t="s">
        <v>18</v>
      </c>
      <c r="B17" s="94"/>
      <c r="C17" s="95"/>
      <c r="D17" s="29">
        <v>400</v>
      </c>
      <c r="E17" s="29"/>
      <c r="F17" s="29"/>
      <c r="G17" s="31">
        <f t="shared" si="0"/>
        <v>400</v>
      </c>
      <c r="H17" s="8"/>
      <c r="I17" s="29">
        <v>540</v>
      </c>
      <c r="J17" s="29"/>
      <c r="K17" s="29"/>
      <c r="L17" s="31">
        <f t="shared" si="1"/>
        <v>540</v>
      </c>
      <c r="M17" s="8"/>
      <c r="N17" s="29">
        <v>813</v>
      </c>
      <c r="O17" s="29"/>
      <c r="P17" s="29"/>
      <c r="Q17" s="31">
        <f t="shared" si="2"/>
        <v>813</v>
      </c>
    </row>
    <row r="18" spans="1:17" s="3" customFormat="1" ht="15">
      <c r="A18" s="93" t="s">
        <v>13</v>
      </c>
      <c r="B18" s="94"/>
      <c r="C18" s="95"/>
      <c r="D18" s="29">
        <v>3480</v>
      </c>
      <c r="E18" s="29"/>
      <c r="F18" s="29">
        <v>960</v>
      </c>
      <c r="G18" s="31">
        <v>4440</v>
      </c>
      <c r="H18" s="8"/>
      <c r="I18" s="29">
        <v>3620</v>
      </c>
      <c r="J18" s="29"/>
      <c r="K18" s="29">
        <v>960</v>
      </c>
      <c r="L18" s="31">
        <f t="shared" si="1"/>
        <v>4580</v>
      </c>
      <c r="M18" s="8"/>
      <c r="N18" s="29">
        <v>3893</v>
      </c>
      <c r="O18" s="29"/>
      <c r="P18" s="29">
        <v>960</v>
      </c>
      <c r="Q18" s="31">
        <f t="shared" si="2"/>
        <v>4853</v>
      </c>
    </row>
    <row r="19" spans="1:17" s="3" customFormat="1" ht="15">
      <c r="A19" s="93" t="s">
        <v>14</v>
      </c>
      <c r="B19" s="94"/>
      <c r="C19" s="95"/>
      <c r="D19" s="42"/>
      <c r="E19" s="42"/>
      <c r="F19" s="43"/>
      <c r="G19" s="31"/>
      <c r="H19" s="8"/>
      <c r="I19" s="42"/>
      <c r="J19" s="42"/>
      <c r="K19" s="43"/>
      <c r="L19" s="31">
        <f t="shared" si="1"/>
        <v>0</v>
      </c>
      <c r="M19" s="8"/>
      <c r="N19" s="42"/>
      <c r="O19" s="42"/>
      <c r="P19" s="43"/>
      <c r="Q19" s="31">
        <f t="shared" si="2"/>
        <v>0</v>
      </c>
    </row>
    <row r="20" spans="1:17" s="3" customFormat="1" ht="15">
      <c r="A20" s="93" t="s">
        <v>19</v>
      </c>
      <c r="B20" s="94"/>
      <c r="C20" s="95"/>
      <c r="D20" s="29">
        <v>30361</v>
      </c>
      <c r="E20" s="29"/>
      <c r="F20" s="29">
        <v>960</v>
      </c>
      <c r="G20" s="31">
        <v>31321</v>
      </c>
      <c r="H20" s="8"/>
      <c r="I20" s="29">
        <v>32846</v>
      </c>
      <c r="J20" s="29"/>
      <c r="K20" s="29">
        <v>960</v>
      </c>
      <c r="L20" s="31">
        <v>33806</v>
      </c>
      <c r="M20" s="8"/>
      <c r="N20" s="29">
        <v>40526</v>
      </c>
      <c r="O20" s="29"/>
      <c r="P20" s="29">
        <v>960</v>
      </c>
      <c r="Q20" s="31">
        <f t="shared" si="2"/>
        <v>41486</v>
      </c>
    </row>
    <row r="21" spans="1:17" s="3" customFormat="1" ht="15">
      <c r="A21" s="64" t="s">
        <v>106</v>
      </c>
      <c r="B21" s="65"/>
      <c r="C21" s="66"/>
      <c r="D21" s="29">
        <v>2000</v>
      </c>
      <c r="E21" s="29"/>
      <c r="F21" s="29"/>
      <c r="G21" s="31">
        <v>2000</v>
      </c>
      <c r="H21" s="8"/>
      <c r="I21" s="29">
        <v>2000</v>
      </c>
      <c r="J21" s="29"/>
      <c r="K21" s="29"/>
      <c r="L21" s="31">
        <f t="shared" si="1"/>
        <v>2000</v>
      </c>
      <c r="M21" s="8"/>
      <c r="N21" s="29"/>
      <c r="O21" s="29"/>
      <c r="P21" s="29"/>
      <c r="Q21" s="31">
        <f t="shared" si="2"/>
        <v>0</v>
      </c>
    </row>
    <row r="22" spans="1:17" s="3" customFormat="1" ht="15">
      <c r="A22" s="93" t="s">
        <v>78</v>
      </c>
      <c r="B22" s="94"/>
      <c r="C22" s="95"/>
      <c r="D22" s="42"/>
      <c r="E22" s="42">
        <v>15600</v>
      </c>
      <c r="F22" s="43"/>
      <c r="G22" s="31">
        <v>15600</v>
      </c>
      <c r="I22" s="42"/>
      <c r="J22" s="42">
        <v>15600</v>
      </c>
      <c r="K22" s="43"/>
      <c r="L22" s="31">
        <f t="shared" si="1"/>
        <v>15600</v>
      </c>
      <c r="N22" s="42"/>
      <c r="O22" s="42">
        <v>15600</v>
      </c>
      <c r="P22" s="43"/>
      <c r="Q22" s="31">
        <f t="shared" si="2"/>
        <v>15600</v>
      </c>
    </row>
    <row r="23" spans="1:17" ht="15">
      <c r="A23" s="93" t="s">
        <v>44</v>
      </c>
      <c r="B23" s="94"/>
      <c r="C23" s="95"/>
      <c r="D23" s="29">
        <v>32361</v>
      </c>
      <c r="E23" s="29">
        <v>15600</v>
      </c>
      <c r="F23" s="29">
        <v>960</v>
      </c>
      <c r="G23" s="31">
        <v>48921</v>
      </c>
      <c r="H23" s="3"/>
      <c r="I23" s="29">
        <v>34846</v>
      </c>
      <c r="J23" s="29">
        <v>15600</v>
      </c>
      <c r="K23" s="29">
        <v>960</v>
      </c>
      <c r="L23" s="31">
        <v>51406</v>
      </c>
      <c r="M23" s="3"/>
      <c r="N23" s="29">
        <v>40526</v>
      </c>
      <c r="O23" s="29">
        <v>15600</v>
      </c>
      <c r="P23" s="29">
        <v>960</v>
      </c>
      <c r="Q23" s="31">
        <f t="shared" si="2"/>
        <v>57086</v>
      </c>
    </row>
    <row r="24" spans="1:22" ht="15">
      <c r="A24" s="3"/>
      <c r="B24" s="3"/>
      <c r="C24" s="35"/>
      <c r="D24" s="3"/>
      <c r="E24" s="103" t="s">
        <v>71</v>
      </c>
      <c r="F24" s="103"/>
      <c r="G24" s="103"/>
      <c r="H24" s="3"/>
      <c r="I24" s="3"/>
      <c r="J24" s="103" t="s">
        <v>82</v>
      </c>
      <c r="K24" s="103"/>
      <c r="L24" s="103"/>
      <c r="M24" s="3"/>
      <c r="N24" s="103" t="s">
        <v>62</v>
      </c>
      <c r="O24" s="103"/>
      <c r="P24" s="103"/>
      <c r="Q24" s="35"/>
      <c r="S24" s="107" t="s">
        <v>84</v>
      </c>
      <c r="T24" s="107"/>
      <c r="U24" s="107"/>
      <c r="V24" s="62"/>
    </row>
    <row r="25" spans="1:22" s="3" customFormat="1" ht="62.25">
      <c r="A25" s="102" t="s">
        <v>7</v>
      </c>
      <c r="B25" s="102"/>
      <c r="C25" s="5" t="s">
        <v>9</v>
      </c>
      <c r="D25" s="2" t="s">
        <v>5</v>
      </c>
      <c r="E25" s="2" t="s">
        <v>8</v>
      </c>
      <c r="F25" s="2" t="s">
        <v>6</v>
      </c>
      <c r="G25" s="2" t="s">
        <v>0</v>
      </c>
      <c r="H25" s="1"/>
      <c r="I25" s="2" t="s">
        <v>5</v>
      </c>
      <c r="J25" s="2" t="s">
        <v>8</v>
      </c>
      <c r="K25" s="2" t="s">
        <v>6</v>
      </c>
      <c r="L25" s="2" t="s">
        <v>0</v>
      </c>
      <c r="M25" s="1"/>
      <c r="N25" s="2" t="s">
        <v>5</v>
      </c>
      <c r="O25" s="2" t="s">
        <v>79</v>
      </c>
      <c r="P25" s="2" t="s">
        <v>6</v>
      </c>
      <c r="Q25" s="2" t="s">
        <v>0</v>
      </c>
      <c r="S25" s="2" t="s">
        <v>5</v>
      </c>
      <c r="T25" s="2" t="s">
        <v>8</v>
      </c>
      <c r="U25" s="2" t="s">
        <v>6</v>
      </c>
      <c r="V25" s="2" t="s">
        <v>0</v>
      </c>
    </row>
    <row r="26" spans="1:22" s="1" customFormat="1" ht="15">
      <c r="A26" s="22">
        <v>611</v>
      </c>
      <c r="B26" s="23"/>
      <c r="C26" s="22" t="s">
        <v>1</v>
      </c>
      <c r="D26" s="42">
        <v>21880</v>
      </c>
      <c r="E26" s="42"/>
      <c r="F26" s="43"/>
      <c r="G26" s="31">
        <f aca="true" t="shared" si="3" ref="G26:G31">SUM(D26:F26)</f>
        <v>21880</v>
      </c>
      <c r="H26" s="27"/>
      <c r="I26" s="42">
        <v>9364</v>
      </c>
      <c r="J26" s="42"/>
      <c r="K26" s="43"/>
      <c r="L26" s="31">
        <f aca="true" t="shared" si="4" ref="L26:L31">SUM(I26:K26)</f>
        <v>9364</v>
      </c>
      <c r="M26" s="27"/>
      <c r="N26" s="42">
        <v>9760</v>
      </c>
      <c r="O26" s="42"/>
      <c r="P26" s="43"/>
      <c r="Q26" s="31">
        <v>9760</v>
      </c>
      <c r="S26" s="42">
        <v>9760</v>
      </c>
      <c r="T26" s="42"/>
      <c r="U26" s="43"/>
      <c r="V26" s="31">
        <f aca="true" t="shared" si="5" ref="V26:V41">SUM(S26:U26)</f>
        <v>9760</v>
      </c>
    </row>
    <row r="27" spans="1:22" s="3" customFormat="1" ht="15">
      <c r="A27" s="22">
        <v>612</v>
      </c>
      <c r="B27" s="23"/>
      <c r="C27" s="22" t="s">
        <v>31</v>
      </c>
      <c r="D27" s="42">
        <v>1950</v>
      </c>
      <c r="E27" s="42"/>
      <c r="F27" s="43"/>
      <c r="G27" s="31">
        <f t="shared" si="3"/>
        <v>1950</v>
      </c>
      <c r="H27" s="27"/>
      <c r="I27" s="42">
        <v>699</v>
      </c>
      <c r="J27" s="42"/>
      <c r="K27" s="43"/>
      <c r="L27" s="31">
        <f t="shared" si="4"/>
        <v>699</v>
      </c>
      <c r="M27" s="27"/>
      <c r="N27" s="42">
        <v>800</v>
      </c>
      <c r="O27" s="42"/>
      <c r="P27" s="43"/>
      <c r="Q27" s="31">
        <f aca="true" t="shared" si="6" ref="Q27:Q41">SUM(N27:P27)</f>
        <v>800</v>
      </c>
      <c r="S27" s="42">
        <v>800</v>
      </c>
      <c r="T27" s="42"/>
      <c r="U27" s="43"/>
      <c r="V27" s="31">
        <f t="shared" si="5"/>
        <v>800</v>
      </c>
    </row>
    <row r="28" spans="1:22" s="3" customFormat="1" ht="15">
      <c r="A28" s="22">
        <v>612</v>
      </c>
      <c r="B28" s="23"/>
      <c r="C28" s="22" t="s">
        <v>11</v>
      </c>
      <c r="D28" s="42">
        <v>1060</v>
      </c>
      <c r="E28" s="42"/>
      <c r="F28" s="42"/>
      <c r="G28" s="31">
        <f t="shared" si="3"/>
        <v>1060</v>
      </c>
      <c r="H28" s="28"/>
      <c r="I28" s="42">
        <v>387</v>
      </c>
      <c r="J28" s="42"/>
      <c r="K28" s="42"/>
      <c r="L28" s="31">
        <f t="shared" si="4"/>
        <v>387</v>
      </c>
      <c r="M28" s="28"/>
      <c r="N28" s="42">
        <v>460</v>
      </c>
      <c r="O28" s="42"/>
      <c r="P28" s="42"/>
      <c r="Q28" s="31">
        <f t="shared" si="6"/>
        <v>460</v>
      </c>
      <c r="S28" s="42">
        <v>460</v>
      </c>
      <c r="T28" s="42"/>
      <c r="U28" s="42"/>
      <c r="V28" s="31">
        <f t="shared" si="5"/>
        <v>460</v>
      </c>
    </row>
    <row r="29" spans="1:22" ht="15">
      <c r="A29" s="22">
        <v>614</v>
      </c>
      <c r="B29" s="23"/>
      <c r="C29" s="22" t="s">
        <v>2</v>
      </c>
      <c r="D29" s="42">
        <v>2320</v>
      </c>
      <c r="E29" s="42"/>
      <c r="F29" s="42"/>
      <c r="G29" s="31">
        <f t="shared" si="3"/>
        <v>2320</v>
      </c>
      <c r="H29" s="28"/>
      <c r="I29" s="42">
        <v>1202</v>
      </c>
      <c r="J29" s="42"/>
      <c r="K29" s="42"/>
      <c r="L29" s="31">
        <f t="shared" si="4"/>
        <v>1202</v>
      </c>
      <c r="M29" s="28"/>
      <c r="N29" s="42">
        <v>1040</v>
      </c>
      <c r="O29" s="42"/>
      <c r="P29" s="42"/>
      <c r="Q29" s="31">
        <f t="shared" si="6"/>
        <v>1040</v>
      </c>
      <c r="S29" s="42">
        <v>1040</v>
      </c>
      <c r="T29" s="42"/>
      <c r="U29" s="42"/>
      <c r="V29" s="31">
        <f t="shared" si="5"/>
        <v>1040</v>
      </c>
    </row>
    <row r="30" spans="1:22" ht="15">
      <c r="A30" s="104" t="s">
        <v>10</v>
      </c>
      <c r="B30" s="105"/>
      <c r="C30" s="106"/>
      <c r="D30" s="29">
        <f>SUM(D26:D29)</f>
        <v>27210</v>
      </c>
      <c r="E30" s="29">
        <f>SUM(E27:E29)</f>
        <v>0</v>
      </c>
      <c r="F30" s="29">
        <f>SUM(F27:F29)</f>
        <v>0</v>
      </c>
      <c r="G30" s="31">
        <f t="shared" si="3"/>
        <v>27210</v>
      </c>
      <c r="H30" s="46"/>
      <c r="I30" s="29">
        <f>SUM(I26:I29)</f>
        <v>11652</v>
      </c>
      <c r="J30" s="29">
        <f>SUM(J27:J29)</f>
        <v>0</v>
      </c>
      <c r="K30" s="29">
        <f>SUM(K27:K29)</f>
        <v>0</v>
      </c>
      <c r="L30" s="31">
        <f t="shared" si="4"/>
        <v>11652</v>
      </c>
      <c r="M30" s="46"/>
      <c r="N30" s="29">
        <f>SUM(N26:N29)</f>
        <v>12060</v>
      </c>
      <c r="O30" s="29">
        <f>SUM(O26:O29)</f>
        <v>0</v>
      </c>
      <c r="P30" s="29">
        <f>SUM(P26:P29)</f>
        <v>0</v>
      </c>
      <c r="Q30" s="31">
        <f t="shared" si="6"/>
        <v>12060</v>
      </c>
      <c r="S30" s="29">
        <f>SUM(S26:S29)</f>
        <v>12060</v>
      </c>
      <c r="T30" s="29">
        <f>SUM(T26:T29)</f>
        <v>0</v>
      </c>
      <c r="U30" s="29">
        <f>SUM(U26:U29)</f>
        <v>0</v>
      </c>
      <c r="V30" s="31">
        <f t="shared" si="5"/>
        <v>12060</v>
      </c>
    </row>
    <row r="31" spans="1:22" s="3" customFormat="1" ht="15">
      <c r="A31" s="104" t="s">
        <v>12</v>
      </c>
      <c r="B31" s="105"/>
      <c r="C31" s="106"/>
      <c r="D31" s="47">
        <v>10540</v>
      </c>
      <c r="E31" s="47"/>
      <c r="F31" s="48"/>
      <c r="G31" s="31">
        <f t="shared" si="3"/>
        <v>10540</v>
      </c>
      <c r="H31" s="46"/>
      <c r="I31" s="47">
        <v>4072</v>
      </c>
      <c r="J31" s="47"/>
      <c r="K31" s="48"/>
      <c r="L31" s="31">
        <f t="shared" si="4"/>
        <v>4072</v>
      </c>
      <c r="M31" s="46"/>
      <c r="N31" s="47">
        <v>4216</v>
      </c>
      <c r="O31" s="47"/>
      <c r="P31" s="48"/>
      <c r="Q31" s="31">
        <f t="shared" si="6"/>
        <v>4216</v>
      </c>
      <c r="R31" s="49"/>
      <c r="S31" s="47">
        <v>4216</v>
      </c>
      <c r="T31" s="47"/>
      <c r="U31" s="48"/>
      <c r="V31" s="31">
        <f t="shared" si="5"/>
        <v>4216</v>
      </c>
    </row>
    <row r="32" spans="1:22" s="3" customFormat="1" ht="15">
      <c r="A32" s="93" t="s">
        <v>20</v>
      </c>
      <c r="B32" s="94"/>
      <c r="C32" s="95"/>
      <c r="D32" s="42">
        <v>0</v>
      </c>
      <c r="E32" s="42"/>
      <c r="F32" s="43"/>
      <c r="G32" s="31">
        <v>0</v>
      </c>
      <c r="H32" s="8"/>
      <c r="I32" s="42">
        <v>0</v>
      </c>
      <c r="J32" s="42"/>
      <c r="K32" s="43"/>
      <c r="L32" s="31">
        <v>0</v>
      </c>
      <c r="M32" s="8"/>
      <c r="N32" s="42">
        <v>0</v>
      </c>
      <c r="O32" s="42"/>
      <c r="P32" s="43"/>
      <c r="Q32" s="31">
        <f t="shared" si="6"/>
        <v>0</v>
      </c>
      <c r="R32" s="49"/>
      <c r="S32" s="42">
        <v>0</v>
      </c>
      <c r="T32" s="42"/>
      <c r="U32" s="43"/>
      <c r="V32" s="31">
        <f t="shared" si="5"/>
        <v>0</v>
      </c>
    </row>
    <row r="33" spans="1:22" s="3" customFormat="1" ht="15">
      <c r="A33" s="93" t="s">
        <v>15</v>
      </c>
      <c r="B33" s="94"/>
      <c r="C33" s="95"/>
      <c r="D33" s="42">
        <v>5200</v>
      </c>
      <c r="E33" s="42"/>
      <c r="F33" s="43"/>
      <c r="G33" s="31">
        <v>5200</v>
      </c>
      <c r="H33" s="8"/>
      <c r="I33" s="42">
        <v>1988</v>
      </c>
      <c r="J33" s="42"/>
      <c r="K33" s="43"/>
      <c r="L33" s="31">
        <v>1988</v>
      </c>
      <c r="M33" s="8"/>
      <c r="N33" s="42">
        <v>2090</v>
      </c>
      <c r="O33" s="42"/>
      <c r="P33" s="43"/>
      <c r="Q33" s="31">
        <f t="shared" si="6"/>
        <v>2090</v>
      </c>
      <c r="S33" s="42">
        <v>2090</v>
      </c>
      <c r="T33" s="42"/>
      <c r="U33" s="43"/>
      <c r="V33" s="31">
        <f t="shared" si="5"/>
        <v>2090</v>
      </c>
    </row>
    <row r="34" spans="1:22" s="3" customFormat="1" ht="15">
      <c r="A34" s="93" t="s">
        <v>16</v>
      </c>
      <c r="B34" s="94"/>
      <c r="C34" s="95"/>
      <c r="D34" s="42">
        <v>3380</v>
      </c>
      <c r="E34" s="42"/>
      <c r="F34" s="43">
        <v>950</v>
      </c>
      <c r="G34" s="31">
        <v>4330</v>
      </c>
      <c r="H34" s="8"/>
      <c r="I34" s="42">
        <v>348</v>
      </c>
      <c r="J34" s="42"/>
      <c r="K34" s="43">
        <v>596</v>
      </c>
      <c r="L34" s="31">
        <v>944</v>
      </c>
      <c r="M34" s="8"/>
      <c r="N34" s="42">
        <v>720</v>
      </c>
      <c r="O34" s="42"/>
      <c r="P34" s="43">
        <v>480</v>
      </c>
      <c r="Q34" s="31">
        <f t="shared" si="6"/>
        <v>1200</v>
      </c>
      <c r="S34" s="42">
        <v>720</v>
      </c>
      <c r="T34" s="42"/>
      <c r="U34" s="43">
        <v>480</v>
      </c>
      <c r="V34" s="31">
        <f t="shared" si="5"/>
        <v>1200</v>
      </c>
    </row>
    <row r="35" spans="1:22" s="3" customFormat="1" ht="15">
      <c r="A35" s="93" t="s">
        <v>17</v>
      </c>
      <c r="B35" s="94"/>
      <c r="C35" s="95"/>
      <c r="D35" s="42">
        <v>1000</v>
      </c>
      <c r="E35" s="42"/>
      <c r="F35" s="43">
        <v>1386</v>
      </c>
      <c r="G35" s="31">
        <v>2386</v>
      </c>
      <c r="H35" s="8"/>
      <c r="I35" s="42">
        <v>57</v>
      </c>
      <c r="J35" s="42"/>
      <c r="K35" s="43">
        <v>280</v>
      </c>
      <c r="L35" s="31">
        <v>337</v>
      </c>
      <c r="M35" s="8"/>
      <c r="N35" s="42">
        <v>200</v>
      </c>
      <c r="O35" s="42"/>
      <c r="P35" s="43">
        <v>440</v>
      </c>
      <c r="Q35" s="31">
        <f t="shared" si="6"/>
        <v>640</v>
      </c>
      <c r="S35" s="42">
        <v>200</v>
      </c>
      <c r="T35" s="42"/>
      <c r="U35" s="43">
        <v>440</v>
      </c>
      <c r="V35" s="31">
        <f t="shared" si="5"/>
        <v>640</v>
      </c>
    </row>
    <row r="36" spans="1:22" s="3" customFormat="1" ht="15">
      <c r="A36" s="22">
        <v>637</v>
      </c>
      <c r="B36" s="23" t="s">
        <v>46</v>
      </c>
      <c r="C36" s="24" t="s">
        <v>48</v>
      </c>
      <c r="D36" s="42">
        <v>250</v>
      </c>
      <c r="E36" s="42"/>
      <c r="F36" s="43">
        <v>650</v>
      </c>
      <c r="G36" s="31">
        <v>900</v>
      </c>
      <c r="H36" s="28"/>
      <c r="I36" s="42">
        <v>417</v>
      </c>
      <c r="J36" s="42"/>
      <c r="K36" s="43">
        <v>140</v>
      </c>
      <c r="L36" s="31">
        <v>557</v>
      </c>
      <c r="M36" s="28"/>
      <c r="N36" s="42">
        <v>360</v>
      </c>
      <c r="O36" s="42"/>
      <c r="P36" s="43"/>
      <c r="Q36" s="31">
        <f t="shared" si="6"/>
        <v>360</v>
      </c>
      <c r="S36" s="42">
        <v>360</v>
      </c>
      <c r="T36" s="42"/>
      <c r="U36" s="43"/>
      <c r="V36" s="31">
        <f t="shared" si="5"/>
        <v>360</v>
      </c>
    </row>
    <row r="37" spans="1:22" ht="15">
      <c r="A37" s="22">
        <v>637</v>
      </c>
      <c r="B37" s="23">
        <v>15</v>
      </c>
      <c r="C37" s="24" t="s">
        <v>22</v>
      </c>
      <c r="D37" s="42">
        <v>130</v>
      </c>
      <c r="E37" s="42"/>
      <c r="F37" s="43"/>
      <c r="G37" s="31">
        <v>130</v>
      </c>
      <c r="H37" s="28"/>
      <c r="I37" s="42">
        <v>52</v>
      </c>
      <c r="J37" s="42"/>
      <c r="K37" s="43"/>
      <c r="L37" s="31">
        <v>52</v>
      </c>
      <c r="M37" s="28"/>
      <c r="N37" s="42">
        <v>52</v>
      </c>
      <c r="O37" s="42"/>
      <c r="P37" s="43"/>
      <c r="Q37" s="31">
        <f t="shared" si="6"/>
        <v>52</v>
      </c>
      <c r="S37" s="42">
        <v>52</v>
      </c>
      <c r="T37" s="42"/>
      <c r="U37" s="43"/>
      <c r="V37" s="31">
        <f t="shared" si="5"/>
        <v>52</v>
      </c>
    </row>
    <row r="38" spans="1:22" ht="15">
      <c r="A38" s="22">
        <v>637</v>
      </c>
      <c r="B38" s="23">
        <v>16</v>
      </c>
      <c r="C38" s="24" t="s">
        <v>21</v>
      </c>
      <c r="D38" s="42">
        <v>230</v>
      </c>
      <c r="E38" s="42"/>
      <c r="F38" s="43"/>
      <c r="G38" s="31">
        <v>230</v>
      </c>
      <c r="H38" s="28"/>
      <c r="I38" s="42">
        <v>133</v>
      </c>
      <c r="J38" s="42"/>
      <c r="K38" s="43"/>
      <c r="L38" s="31">
        <v>133</v>
      </c>
      <c r="M38" s="28"/>
      <c r="N38" s="42">
        <v>128</v>
      </c>
      <c r="O38" s="42"/>
      <c r="P38" s="43"/>
      <c r="Q38" s="31">
        <f t="shared" si="6"/>
        <v>128</v>
      </c>
      <c r="S38" s="42">
        <v>128</v>
      </c>
      <c r="T38" s="42"/>
      <c r="U38" s="43"/>
      <c r="V38" s="31">
        <f t="shared" si="5"/>
        <v>128</v>
      </c>
    </row>
    <row r="39" spans="1:22" ht="15">
      <c r="A39" s="93" t="s">
        <v>18</v>
      </c>
      <c r="B39" s="94"/>
      <c r="C39" s="95"/>
      <c r="D39" s="29">
        <v>610</v>
      </c>
      <c r="E39" s="29"/>
      <c r="F39" s="29">
        <v>650</v>
      </c>
      <c r="G39" s="31">
        <v>1260</v>
      </c>
      <c r="H39" s="46"/>
      <c r="I39" s="47">
        <v>602</v>
      </c>
      <c r="J39" s="47"/>
      <c r="K39" s="48">
        <v>140</v>
      </c>
      <c r="L39" s="31">
        <v>742</v>
      </c>
      <c r="M39" s="46"/>
      <c r="N39" s="29">
        <f>SUM(N36:N38)</f>
        <v>540</v>
      </c>
      <c r="O39" s="29">
        <f>SUM(O36:O38)</f>
        <v>0</v>
      </c>
      <c r="P39" s="29"/>
      <c r="Q39" s="31">
        <f t="shared" si="6"/>
        <v>540</v>
      </c>
      <c r="S39" s="29">
        <f>SUM(S36:S38)</f>
        <v>540</v>
      </c>
      <c r="T39" s="29">
        <f>SUM(T36:T38)</f>
        <v>0</v>
      </c>
      <c r="U39" s="29"/>
      <c r="V39" s="31">
        <f t="shared" si="5"/>
        <v>540</v>
      </c>
    </row>
    <row r="40" spans="1:22" s="3" customFormat="1" ht="15">
      <c r="A40" s="93" t="s">
        <v>13</v>
      </c>
      <c r="B40" s="94"/>
      <c r="C40" s="95"/>
      <c r="D40" s="29">
        <f>D32+D33+D34+D35+D39</f>
        <v>10190</v>
      </c>
      <c r="E40" s="29">
        <f>E32+E33+E34+E35+E39</f>
        <v>0</v>
      </c>
      <c r="F40" s="29">
        <v>2300</v>
      </c>
      <c r="G40" s="31">
        <f>SUM(D40:F40)</f>
        <v>12490</v>
      </c>
      <c r="H40" s="8"/>
      <c r="I40" s="29">
        <v>2995</v>
      </c>
      <c r="J40" s="29">
        <f>J32+J33+J34+J35+J39</f>
        <v>0</v>
      </c>
      <c r="K40" s="29">
        <v>1016</v>
      </c>
      <c r="L40" s="31">
        <v>4011</v>
      </c>
      <c r="M40" s="8"/>
      <c r="N40" s="29">
        <f>N32+N33+N34+N35+N39</f>
        <v>3550</v>
      </c>
      <c r="O40" s="29">
        <f>O32+O33+O34+O35+O39</f>
        <v>0</v>
      </c>
      <c r="P40" s="29">
        <v>920</v>
      </c>
      <c r="Q40" s="31">
        <f t="shared" si="6"/>
        <v>4470</v>
      </c>
      <c r="S40" s="29">
        <f>S32+S33+S34+S35+S39</f>
        <v>3550</v>
      </c>
      <c r="T40" s="29">
        <f>T32+T33+T34+T35+T39</f>
        <v>0</v>
      </c>
      <c r="U40" s="29">
        <v>920</v>
      </c>
      <c r="V40" s="31">
        <f t="shared" si="5"/>
        <v>4470</v>
      </c>
    </row>
    <row r="41" spans="1:22" s="3" customFormat="1" ht="15">
      <c r="A41" s="93" t="s">
        <v>14</v>
      </c>
      <c r="B41" s="94"/>
      <c r="C41" s="95"/>
      <c r="D41" s="42">
        <v>50</v>
      </c>
      <c r="E41" s="42">
        <v>0</v>
      </c>
      <c r="F41" s="43"/>
      <c r="G41" s="31">
        <v>50</v>
      </c>
      <c r="H41" s="8"/>
      <c r="I41" s="67">
        <v>48</v>
      </c>
      <c r="J41" s="67">
        <v>0</v>
      </c>
      <c r="K41" s="67"/>
      <c r="L41" s="31">
        <v>48</v>
      </c>
      <c r="M41" s="8"/>
      <c r="N41" s="42"/>
      <c r="O41" s="42"/>
      <c r="P41" s="43"/>
      <c r="Q41" s="31">
        <f t="shared" si="6"/>
        <v>0</v>
      </c>
      <c r="S41" s="42"/>
      <c r="T41" s="42"/>
      <c r="U41" s="43"/>
      <c r="V41" s="31">
        <f t="shared" si="5"/>
        <v>0</v>
      </c>
    </row>
    <row r="42" spans="1:22" s="3" customFormat="1" ht="15">
      <c r="A42" s="93" t="s">
        <v>19</v>
      </c>
      <c r="B42" s="94"/>
      <c r="C42" s="95"/>
      <c r="D42" s="29">
        <v>46960</v>
      </c>
      <c r="E42" s="29"/>
      <c r="F42" s="29">
        <v>2986</v>
      </c>
      <c r="G42" s="32">
        <f>G30+G31+G40+G41</f>
        <v>50290</v>
      </c>
      <c r="H42" s="8"/>
      <c r="I42" s="42">
        <v>18767</v>
      </c>
      <c r="J42" s="42"/>
      <c r="K42" s="43">
        <v>1016</v>
      </c>
      <c r="L42" s="31">
        <v>19783</v>
      </c>
      <c r="M42" s="8"/>
      <c r="N42" s="42">
        <f>N30+N31+N40+N41</f>
        <v>19826</v>
      </c>
      <c r="O42" s="42">
        <f>O30+O31+O40+O41</f>
        <v>0</v>
      </c>
      <c r="P42" s="43">
        <f>P30+P31+P40+P41</f>
        <v>920</v>
      </c>
      <c r="Q42" s="31">
        <f>Q30+Q31+Q40+Q41</f>
        <v>20746</v>
      </c>
      <c r="S42" s="42">
        <f>S30+S31+S40+S41</f>
        <v>19826</v>
      </c>
      <c r="T42" s="42">
        <f>T30+T31+T40+T41</f>
        <v>0</v>
      </c>
      <c r="U42" s="43">
        <f>U30+U31+U40+U41</f>
        <v>920</v>
      </c>
      <c r="V42" s="31">
        <f>V30+V31+V40+V41</f>
        <v>20746</v>
      </c>
    </row>
    <row r="43" spans="1:22" s="3" customFormat="1" ht="15">
      <c r="A43" s="93" t="s">
        <v>45</v>
      </c>
      <c r="B43" s="94"/>
      <c r="C43" s="95" t="s">
        <v>43</v>
      </c>
      <c r="D43" s="42"/>
      <c r="E43" s="42"/>
      <c r="F43" s="43"/>
      <c r="G43" s="31"/>
      <c r="I43" s="42"/>
      <c r="J43" s="42"/>
      <c r="K43" s="43"/>
      <c r="L43" s="31"/>
      <c r="N43" s="42"/>
      <c r="O43" s="42"/>
      <c r="P43" s="43"/>
      <c r="Q43" s="31"/>
      <c r="S43" s="42"/>
      <c r="T43" s="42"/>
      <c r="U43" s="43"/>
      <c r="V43" s="31"/>
    </row>
    <row r="44" spans="1:22" s="3" customFormat="1" ht="15">
      <c r="A44" s="93" t="s">
        <v>78</v>
      </c>
      <c r="B44" s="94"/>
      <c r="C44" s="95"/>
      <c r="D44" s="42"/>
      <c r="E44" s="42"/>
      <c r="F44" s="43">
        <v>0</v>
      </c>
      <c r="G44" s="31"/>
      <c r="I44" s="42"/>
      <c r="J44" s="42"/>
      <c r="K44" s="43">
        <v>0</v>
      </c>
      <c r="L44" s="31"/>
      <c r="N44" s="42"/>
      <c r="O44" s="42">
        <v>12100</v>
      </c>
      <c r="P44" s="43"/>
      <c r="Q44" s="31">
        <f>SUM(N44:P44)</f>
        <v>12100</v>
      </c>
      <c r="S44" s="42"/>
      <c r="T44" s="42">
        <v>12100</v>
      </c>
      <c r="U44" s="43"/>
      <c r="V44" s="31">
        <f>SUM(S44:U44)</f>
        <v>12100</v>
      </c>
    </row>
    <row r="45" spans="1:22" ht="15">
      <c r="A45" s="93" t="s">
        <v>44</v>
      </c>
      <c r="B45" s="94"/>
      <c r="C45" s="95"/>
      <c r="D45" s="29">
        <v>46960</v>
      </c>
      <c r="E45" s="29">
        <v>0</v>
      </c>
      <c r="F45" s="29">
        <v>2986</v>
      </c>
      <c r="G45" s="31">
        <f>SUM(D45:F45)</f>
        <v>49946</v>
      </c>
      <c r="H45" s="3"/>
      <c r="I45" s="42">
        <v>18767</v>
      </c>
      <c r="J45" s="42">
        <f>J41+J43</f>
        <v>0</v>
      </c>
      <c r="K45" s="43">
        <v>1016</v>
      </c>
      <c r="L45" s="31">
        <v>19783</v>
      </c>
      <c r="M45" s="3"/>
      <c r="N45" s="42">
        <f>N42+N44</f>
        <v>19826</v>
      </c>
      <c r="O45" s="42">
        <f>O42+O44</f>
        <v>12100</v>
      </c>
      <c r="P45" s="43">
        <f>P42+P44</f>
        <v>920</v>
      </c>
      <c r="Q45" s="31">
        <f>SUM(N45:P45)</f>
        <v>32846</v>
      </c>
      <c r="S45" s="42">
        <f>S42+S44</f>
        <v>19826</v>
      </c>
      <c r="T45" s="42">
        <f>T42+T44</f>
        <v>12100</v>
      </c>
      <c r="U45" s="43">
        <f>U42+U44</f>
        <v>920</v>
      </c>
      <c r="V45" s="31">
        <f>SUM(S45:U45)</f>
        <v>32846</v>
      </c>
    </row>
  </sheetData>
  <sheetProtection sheet="1" objects="1" scenarios="1" selectLockedCells="1" selectUnlockedCells="1"/>
  <mergeCells count="34">
    <mergeCell ref="A33:C33"/>
    <mergeCell ref="A34:C34"/>
    <mergeCell ref="A35:C35"/>
    <mergeCell ref="A39:C39"/>
    <mergeCell ref="A42:C42"/>
    <mergeCell ref="A43:C43"/>
    <mergeCell ref="A44:C44"/>
    <mergeCell ref="A45:C45"/>
    <mergeCell ref="A40:C40"/>
    <mergeCell ref="A41:C41"/>
    <mergeCell ref="N24:P24"/>
    <mergeCell ref="S24:U24"/>
    <mergeCell ref="A25:B25"/>
    <mergeCell ref="A30:C30"/>
    <mergeCell ref="A31:C31"/>
    <mergeCell ref="A32:C32"/>
    <mergeCell ref="A19:C19"/>
    <mergeCell ref="A20:C20"/>
    <mergeCell ref="A22:C22"/>
    <mergeCell ref="A23:C23"/>
    <mergeCell ref="E24:G24"/>
    <mergeCell ref="J24:L24"/>
    <mergeCell ref="A10:C10"/>
    <mergeCell ref="A11:C11"/>
    <mergeCell ref="A12:C12"/>
    <mergeCell ref="A13:C13"/>
    <mergeCell ref="A17:C17"/>
    <mergeCell ref="A18:C18"/>
    <mergeCell ref="D2:G2"/>
    <mergeCell ref="I2:L2"/>
    <mergeCell ref="N2:Q2"/>
    <mergeCell ref="A3:B3"/>
    <mergeCell ref="A8:C8"/>
    <mergeCell ref="A9:C9"/>
  </mergeCells>
  <printOptions horizontalCentered="1" verticalCentered="1"/>
  <pageMargins left="0.1968503937007874" right="0" top="0.3937007874015748" bottom="0.5905511811023623" header="0.5118110236220472" footer="0.5118110236220472"/>
  <pageSetup fitToHeight="1" fitToWidth="1" horizontalDpi="600" verticalDpi="600" orientation="landscape" paperSize="9" scale="61" r:id="rId1"/>
  <headerFooter alignWithMargins="0">
    <oddFooter>&amp;R&amp;F/&amp;A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85" zoomScaleNormal="85" zoomScalePageLayoutView="0" workbookViewId="0" topLeftCell="A1">
      <selection activeCell="K16" sqref="K16"/>
    </sheetView>
  </sheetViews>
  <sheetFormatPr defaultColWidth="8.88671875" defaultRowHeight="15"/>
  <cols>
    <col min="1" max="1" width="8.88671875" style="4" customWidth="1"/>
    <col min="2" max="2" width="5.10546875" style="4" customWidth="1"/>
    <col min="3" max="3" width="14.5546875" style="6" customWidth="1"/>
    <col min="4" max="4" width="10.4453125" style="4" customWidth="1"/>
    <col min="5" max="5" width="9.99609375" style="4" customWidth="1"/>
    <col min="6" max="6" width="8.77734375" style="4" customWidth="1"/>
    <col min="7" max="7" width="9.4453125" style="34" customWidth="1"/>
    <col min="8" max="8" width="0.9921875" style="4" customWidth="1"/>
    <col min="9" max="10" width="11.3359375" style="4" customWidth="1"/>
    <col min="11" max="11" width="10.21484375" style="4" customWidth="1"/>
    <col min="12" max="12" width="10.10546875" style="34" bestFit="1" customWidth="1"/>
    <col min="13" max="13" width="0.9921875" style="4" customWidth="1"/>
    <col min="14" max="15" width="11.3359375" style="4" customWidth="1"/>
    <col min="16" max="16" width="10.21484375" style="4" customWidth="1"/>
    <col min="17" max="17" width="9.5546875" style="34" customWidth="1"/>
    <col min="18" max="18" width="1.5625" style="4" customWidth="1"/>
    <col min="19" max="19" width="11.10546875" style="4" customWidth="1"/>
    <col min="20" max="20" width="10.4453125" style="4" customWidth="1"/>
    <col min="21" max="21" width="10.6640625" style="4" customWidth="1"/>
    <col min="22" max="22" width="9.5546875" style="33" customWidth="1"/>
    <col min="23" max="16384" width="8.88671875" style="4" customWidth="1"/>
  </cols>
  <sheetData>
    <row r="1" spans="1:4" ht="15">
      <c r="A1" s="3" t="s">
        <v>55</v>
      </c>
      <c r="C1" s="6" t="s">
        <v>95</v>
      </c>
      <c r="D1" s="4" t="s">
        <v>98</v>
      </c>
    </row>
    <row r="2" spans="1:17" ht="15">
      <c r="A2" s="3"/>
      <c r="D2" s="101" t="s">
        <v>64</v>
      </c>
      <c r="E2" s="101"/>
      <c r="F2" s="101"/>
      <c r="G2" s="101"/>
      <c r="I2" s="101" t="s">
        <v>68</v>
      </c>
      <c r="J2" s="101"/>
      <c r="K2" s="101"/>
      <c r="L2" s="101"/>
      <c r="N2" s="101" t="s">
        <v>83</v>
      </c>
      <c r="O2" s="101"/>
      <c r="P2" s="101"/>
      <c r="Q2" s="101"/>
    </row>
    <row r="3" spans="1:17" s="1" customFormat="1" ht="62.25">
      <c r="A3" s="102" t="s">
        <v>7</v>
      </c>
      <c r="B3" s="102"/>
      <c r="C3" s="5" t="s">
        <v>9</v>
      </c>
      <c r="D3" s="2" t="s">
        <v>5</v>
      </c>
      <c r="E3" s="2" t="s">
        <v>79</v>
      </c>
      <c r="F3" s="2" t="s">
        <v>6</v>
      </c>
      <c r="G3" s="2" t="s">
        <v>0</v>
      </c>
      <c r="I3" s="2" t="s">
        <v>5</v>
      </c>
      <c r="J3" s="2" t="s">
        <v>79</v>
      </c>
      <c r="K3" s="2" t="s">
        <v>6</v>
      </c>
      <c r="L3" s="2" t="s">
        <v>0</v>
      </c>
      <c r="N3" s="2" t="s">
        <v>5</v>
      </c>
      <c r="O3" s="2" t="s">
        <v>79</v>
      </c>
      <c r="P3" s="2" t="s">
        <v>6</v>
      </c>
      <c r="Q3" s="2" t="s">
        <v>0</v>
      </c>
    </row>
    <row r="4" spans="1:17" s="3" customFormat="1" ht="15">
      <c r="A4" s="22">
        <v>611</v>
      </c>
      <c r="B4" s="23"/>
      <c r="C4" s="22" t="s">
        <v>1</v>
      </c>
      <c r="D4" s="42">
        <v>14595</v>
      </c>
      <c r="E4" s="42"/>
      <c r="F4" s="43"/>
      <c r="G4" s="31">
        <f aca="true" t="shared" si="0" ref="G4:G9">SUM(D4:F4)</f>
        <v>14595</v>
      </c>
      <c r="H4" s="27"/>
      <c r="I4" s="42">
        <v>16055</v>
      </c>
      <c r="J4" s="42"/>
      <c r="K4" s="43"/>
      <c r="L4" s="8">
        <v>16055</v>
      </c>
      <c r="M4" s="27"/>
      <c r="N4" s="42">
        <v>17060</v>
      </c>
      <c r="O4" s="42"/>
      <c r="P4" s="43"/>
      <c r="Q4" s="31">
        <f>SUM(N4:P4)</f>
        <v>17060</v>
      </c>
    </row>
    <row r="5" spans="1:17" s="3" customFormat="1" ht="15">
      <c r="A5" s="22">
        <v>612</v>
      </c>
      <c r="B5" s="23"/>
      <c r="C5" s="22" t="s">
        <v>31</v>
      </c>
      <c r="D5" s="42">
        <v>823</v>
      </c>
      <c r="E5" s="42"/>
      <c r="F5" s="43"/>
      <c r="G5" s="31">
        <f t="shared" si="0"/>
        <v>823</v>
      </c>
      <c r="H5" s="27"/>
      <c r="I5" s="42">
        <v>823</v>
      </c>
      <c r="J5" s="42"/>
      <c r="K5" s="43"/>
      <c r="L5" s="31">
        <v>823</v>
      </c>
      <c r="M5" s="27"/>
      <c r="N5" s="42">
        <v>823</v>
      </c>
      <c r="O5" s="42"/>
      <c r="P5" s="43"/>
      <c r="Q5" s="31">
        <v>823</v>
      </c>
    </row>
    <row r="6" spans="1:17" ht="15">
      <c r="A6" s="22">
        <v>612</v>
      </c>
      <c r="B6" s="23"/>
      <c r="C6" s="22" t="s">
        <v>11</v>
      </c>
      <c r="D6" s="42">
        <v>612</v>
      </c>
      <c r="E6" s="42"/>
      <c r="F6" s="42"/>
      <c r="G6" s="31">
        <f t="shared" si="0"/>
        <v>612</v>
      </c>
      <c r="H6" s="28"/>
      <c r="I6" s="42">
        <v>674</v>
      </c>
      <c r="J6" s="42"/>
      <c r="K6" s="42"/>
      <c r="L6" s="31">
        <v>674</v>
      </c>
      <c r="M6" s="28"/>
      <c r="N6" s="42">
        <v>741</v>
      </c>
      <c r="O6" s="42"/>
      <c r="P6" s="42"/>
      <c r="Q6" s="31">
        <v>741</v>
      </c>
    </row>
    <row r="7" spans="1:17" ht="15">
      <c r="A7" s="22">
        <v>614</v>
      </c>
      <c r="B7" s="23"/>
      <c r="C7" s="22" t="s">
        <v>2</v>
      </c>
      <c r="D7" s="42">
        <v>1400</v>
      </c>
      <c r="E7" s="42"/>
      <c r="F7" s="42"/>
      <c r="G7" s="31">
        <f t="shared" si="0"/>
        <v>1400</v>
      </c>
      <c r="H7" s="28"/>
      <c r="I7" s="42">
        <v>1400</v>
      </c>
      <c r="J7" s="42"/>
      <c r="K7" s="42"/>
      <c r="L7" s="31">
        <v>1400</v>
      </c>
      <c r="M7" s="28"/>
      <c r="N7" s="42">
        <v>1400</v>
      </c>
      <c r="O7" s="42"/>
      <c r="P7" s="42"/>
      <c r="Q7" s="31">
        <v>1400</v>
      </c>
    </row>
    <row r="8" spans="1:17" s="3" customFormat="1" ht="15">
      <c r="A8" s="93" t="s">
        <v>10</v>
      </c>
      <c r="B8" s="94"/>
      <c r="C8" s="95"/>
      <c r="D8" s="29">
        <v>17430</v>
      </c>
      <c r="E8" s="29"/>
      <c r="F8" s="29"/>
      <c r="G8" s="31">
        <f t="shared" si="0"/>
        <v>17430</v>
      </c>
      <c r="H8" s="8"/>
      <c r="I8" s="29">
        <f>SUM(I4:I7)</f>
        <v>18952</v>
      </c>
      <c r="J8" s="29"/>
      <c r="K8" s="29"/>
      <c r="L8" s="31">
        <f>SUM(L4:L7)</f>
        <v>18952</v>
      </c>
      <c r="M8" s="8"/>
      <c r="N8" s="29">
        <v>20024</v>
      </c>
      <c r="O8" s="29"/>
      <c r="P8" s="29"/>
      <c r="Q8" s="31">
        <f>SUM(Q4:Q7)</f>
        <v>20024</v>
      </c>
    </row>
    <row r="9" spans="1:17" s="3" customFormat="1" ht="15">
      <c r="A9" s="93" t="s">
        <v>12</v>
      </c>
      <c r="B9" s="94"/>
      <c r="C9" s="95"/>
      <c r="D9" s="47">
        <v>6092</v>
      </c>
      <c r="E9" s="47"/>
      <c r="F9" s="48"/>
      <c r="G9" s="31">
        <f t="shared" si="0"/>
        <v>6092</v>
      </c>
      <c r="H9" s="46"/>
      <c r="I9" s="47">
        <v>6623</v>
      </c>
      <c r="J9" s="47"/>
      <c r="K9" s="48"/>
      <c r="L9" s="31">
        <v>6623</v>
      </c>
      <c r="M9" s="46"/>
      <c r="N9" s="47">
        <v>2708</v>
      </c>
      <c r="O9" s="47"/>
      <c r="P9" s="48"/>
      <c r="Q9" s="31">
        <v>2708</v>
      </c>
    </row>
    <row r="10" spans="1:17" s="3" customFormat="1" ht="15">
      <c r="A10" s="93" t="s">
        <v>20</v>
      </c>
      <c r="B10" s="94"/>
      <c r="C10" s="95"/>
      <c r="D10" s="42"/>
      <c r="E10" s="42"/>
      <c r="F10" s="43"/>
      <c r="G10" s="31"/>
      <c r="H10" s="8"/>
      <c r="I10" s="42"/>
      <c r="J10" s="42"/>
      <c r="K10" s="43"/>
      <c r="L10" s="31"/>
      <c r="M10" s="8"/>
      <c r="N10" s="42"/>
      <c r="O10" s="42"/>
      <c r="P10" s="43"/>
      <c r="Q10" s="31"/>
    </row>
    <row r="11" spans="1:17" s="3" customFormat="1" ht="15">
      <c r="A11" s="93" t="s">
        <v>15</v>
      </c>
      <c r="B11" s="94"/>
      <c r="C11" s="95"/>
      <c r="D11" s="42">
        <v>1820</v>
      </c>
      <c r="E11" s="42"/>
      <c r="F11" s="43"/>
      <c r="G11" s="31">
        <v>1820</v>
      </c>
      <c r="H11" s="8"/>
      <c r="I11" s="42">
        <v>1820</v>
      </c>
      <c r="J11" s="42"/>
      <c r="K11" s="43"/>
      <c r="L11" s="31">
        <v>1820</v>
      </c>
      <c r="M11" s="8"/>
      <c r="N11" s="42">
        <v>1820</v>
      </c>
      <c r="O11" s="42"/>
      <c r="P11" s="43"/>
      <c r="Q11" s="31">
        <v>1820</v>
      </c>
    </row>
    <row r="12" spans="1:17" s="3" customFormat="1" ht="15">
      <c r="A12" s="93" t="s">
        <v>16</v>
      </c>
      <c r="B12" s="94"/>
      <c r="C12" s="95"/>
      <c r="D12" s="42">
        <v>455</v>
      </c>
      <c r="E12" s="42"/>
      <c r="F12" s="43">
        <v>494</v>
      </c>
      <c r="G12" s="31">
        <v>949</v>
      </c>
      <c r="H12" s="8"/>
      <c r="I12" s="42">
        <v>455</v>
      </c>
      <c r="J12" s="42"/>
      <c r="K12" s="43">
        <v>494</v>
      </c>
      <c r="L12" s="31">
        <v>949</v>
      </c>
      <c r="M12" s="8"/>
      <c r="N12" s="42">
        <v>455</v>
      </c>
      <c r="O12" s="42"/>
      <c r="P12" s="43">
        <v>494</v>
      </c>
      <c r="Q12" s="31">
        <v>949</v>
      </c>
    </row>
    <row r="13" spans="1:17" s="3" customFormat="1" ht="15">
      <c r="A13" s="93" t="s">
        <v>17</v>
      </c>
      <c r="B13" s="94"/>
      <c r="C13" s="95"/>
      <c r="D13" s="42">
        <v>420</v>
      </c>
      <c r="E13" s="42"/>
      <c r="F13" s="43">
        <v>49</v>
      </c>
      <c r="G13" s="31">
        <v>469</v>
      </c>
      <c r="H13" s="8"/>
      <c r="I13" s="42">
        <v>420</v>
      </c>
      <c r="J13" s="42"/>
      <c r="K13" s="43">
        <v>49</v>
      </c>
      <c r="L13" s="31">
        <v>469</v>
      </c>
      <c r="M13" s="8"/>
      <c r="N13" s="42">
        <v>420</v>
      </c>
      <c r="O13" s="42"/>
      <c r="P13" s="43">
        <v>49</v>
      </c>
      <c r="Q13" s="31">
        <v>469</v>
      </c>
    </row>
    <row r="14" spans="1:17" ht="15">
      <c r="A14" s="22">
        <v>637</v>
      </c>
      <c r="B14" s="23" t="s">
        <v>46</v>
      </c>
      <c r="C14" s="24" t="s">
        <v>48</v>
      </c>
      <c r="D14" s="42">
        <v>193</v>
      </c>
      <c r="E14" s="42"/>
      <c r="F14" s="43">
        <v>297</v>
      </c>
      <c r="G14" s="31">
        <v>490</v>
      </c>
      <c r="H14" s="28"/>
      <c r="I14" s="42">
        <v>315</v>
      </c>
      <c r="J14" s="42"/>
      <c r="K14" s="43">
        <v>297</v>
      </c>
      <c r="L14" s="31">
        <v>612</v>
      </c>
      <c r="M14" s="28"/>
      <c r="N14" s="42">
        <v>315</v>
      </c>
      <c r="O14" s="42"/>
      <c r="P14" s="43">
        <v>297</v>
      </c>
      <c r="Q14" s="31">
        <v>612</v>
      </c>
    </row>
    <row r="15" spans="1:17" ht="15">
      <c r="A15" s="22">
        <v>637</v>
      </c>
      <c r="B15" s="23">
        <v>15</v>
      </c>
      <c r="C15" s="24" t="s">
        <v>22</v>
      </c>
      <c r="D15" s="42">
        <v>46</v>
      </c>
      <c r="E15" s="42"/>
      <c r="F15" s="43"/>
      <c r="G15" s="31">
        <v>46</v>
      </c>
      <c r="H15" s="28"/>
      <c r="I15" s="42">
        <v>46</v>
      </c>
      <c r="J15" s="42"/>
      <c r="K15" s="43"/>
      <c r="L15" s="31">
        <v>46</v>
      </c>
      <c r="M15" s="28"/>
      <c r="N15" s="42">
        <v>46</v>
      </c>
      <c r="O15" s="42"/>
      <c r="P15" s="43"/>
      <c r="Q15" s="31">
        <v>46</v>
      </c>
    </row>
    <row r="16" spans="1:17" ht="15">
      <c r="A16" s="22">
        <v>637</v>
      </c>
      <c r="B16" s="23">
        <v>16</v>
      </c>
      <c r="C16" s="24" t="s">
        <v>21</v>
      </c>
      <c r="D16" s="42">
        <v>112</v>
      </c>
      <c r="E16" s="42"/>
      <c r="F16" s="43"/>
      <c r="G16" s="31">
        <v>112</v>
      </c>
      <c r="H16" s="28"/>
      <c r="I16" s="42">
        <v>112</v>
      </c>
      <c r="J16" s="42"/>
      <c r="K16" s="43"/>
      <c r="L16" s="31">
        <v>112</v>
      </c>
      <c r="M16" s="28"/>
      <c r="N16" s="42">
        <v>112</v>
      </c>
      <c r="O16" s="42"/>
      <c r="P16" s="43"/>
      <c r="Q16" s="31">
        <v>112</v>
      </c>
    </row>
    <row r="17" spans="1:17" ht="15">
      <c r="A17" s="93" t="s">
        <v>18</v>
      </c>
      <c r="B17" s="94"/>
      <c r="C17" s="95"/>
      <c r="D17" s="29">
        <v>351</v>
      </c>
      <c r="E17" s="29"/>
      <c r="F17" s="29">
        <v>297</v>
      </c>
      <c r="G17" s="31">
        <v>648</v>
      </c>
      <c r="H17" s="8"/>
      <c r="I17" s="29">
        <v>473</v>
      </c>
      <c r="J17" s="29"/>
      <c r="K17" s="29">
        <v>297</v>
      </c>
      <c r="L17" s="31">
        <v>770</v>
      </c>
      <c r="M17" s="8"/>
      <c r="N17" s="29">
        <v>473</v>
      </c>
      <c r="O17" s="29"/>
      <c r="P17" s="29">
        <v>297</v>
      </c>
      <c r="Q17" s="31">
        <v>770</v>
      </c>
    </row>
    <row r="18" spans="1:17" s="3" customFormat="1" ht="15">
      <c r="A18" s="93" t="s">
        <v>13</v>
      </c>
      <c r="B18" s="94"/>
      <c r="C18" s="95"/>
      <c r="D18" s="29">
        <v>3046</v>
      </c>
      <c r="E18" s="29"/>
      <c r="F18" s="29">
        <v>840</v>
      </c>
      <c r="G18" s="31">
        <v>3886</v>
      </c>
      <c r="H18" s="8"/>
      <c r="I18" s="29">
        <v>3168</v>
      </c>
      <c r="J18" s="29"/>
      <c r="K18" s="29">
        <v>840</v>
      </c>
      <c r="L18" s="31">
        <v>4008</v>
      </c>
      <c r="M18" s="8"/>
      <c r="N18" s="29">
        <v>3168</v>
      </c>
      <c r="O18" s="29"/>
      <c r="P18" s="29">
        <v>840</v>
      </c>
      <c r="Q18" s="31">
        <v>4008</v>
      </c>
    </row>
    <row r="19" spans="1:17" s="3" customFormat="1" ht="15">
      <c r="A19" s="93" t="s">
        <v>14</v>
      </c>
      <c r="B19" s="94"/>
      <c r="C19" s="95"/>
      <c r="D19" s="42"/>
      <c r="E19" s="42"/>
      <c r="F19" s="43"/>
      <c r="G19" s="31"/>
      <c r="H19" s="8"/>
      <c r="I19" s="42"/>
      <c r="J19" s="42"/>
      <c r="K19" s="43"/>
      <c r="L19" s="31"/>
      <c r="M19" s="8"/>
      <c r="N19" s="42"/>
      <c r="O19" s="42"/>
      <c r="P19" s="43"/>
      <c r="Q19" s="31"/>
    </row>
    <row r="20" spans="1:17" s="3" customFormat="1" ht="15">
      <c r="A20" s="93" t="s">
        <v>19</v>
      </c>
      <c r="B20" s="94"/>
      <c r="C20" s="95"/>
      <c r="D20" s="29">
        <v>26568</v>
      </c>
      <c r="E20" s="29"/>
      <c r="F20" s="29">
        <v>840</v>
      </c>
      <c r="G20" s="32">
        <v>27408</v>
      </c>
      <c r="H20" s="8"/>
      <c r="I20" s="29">
        <v>28743</v>
      </c>
      <c r="J20" s="29"/>
      <c r="K20" s="29">
        <v>840</v>
      </c>
      <c r="L20" s="32">
        <v>29583</v>
      </c>
      <c r="M20" s="8"/>
      <c r="N20" s="29">
        <v>25900</v>
      </c>
      <c r="O20" s="29"/>
      <c r="P20" s="29">
        <v>840</v>
      </c>
      <c r="Q20" s="32">
        <v>26740</v>
      </c>
    </row>
    <row r="21" spans="1:17" s="3" customFormat="1" ht="15">
      <c r="A21" s="64" t="s">
        <v>80</v>
      </c>
      <c r="B21" s="65"/>
      <c r="C21" s="66"/>
      <c r="D21" s="29">
        <v>1750</v>
      </c>
      <c r="E21" s="29"/>
      <c r="F21" s="29"/>
      <c r="G21" s="32">
        <v>1750</v>
      </c>
      <c r="H21" s="8"/>
      <c r="I21" s="29">
        <v>1750</v>
      </c>
      <c r="J21" s="29"/>
      <c r="K21" s="29"/>
      <c r="L21" s="32">
        <v>1750</v>
      </c>
      <c r="M21" s="8"/>
      <c r="N21" s="29"/>
      <c r="O21" s="29"/>
      <c r="P21" s="29"/>
      <c r="Q21" s="32"/>
    </row>
    <row r="22" spans="1:17" s="3" customFormat="1" ht="15">
      <c r="A22" s="93" t="s">
        <v>78</v>
      </c>
      <c r="B22" s="94"/>
      <c r="C22" s="95"/>
      <c r="D22" s="42"/>
      <c r="E22" s="42">
        <v>13650</v>
      </c>
      <c r="F22" s="43"/>
      <c r="G22" s="31">
        <v>13650</v>
      </c>
      <c r="I22" s="42"/>
      <c r="J22" s="42">
        <v>13650</v>
      </c>
      <c r="K22" s="43"/>
      <c r="L22" s="31">
        <v>13650</v>
      </c>
      <c r="N22" s="42"/>
      <c r="O22" s="42">
        <v>13650</v>
      </c>
      <c r="P22" s="43"/>
      <c r="Q22" s="31">
        <v>13650</v>
      </c>
    </row>
    <row r="23" spans="1:17" ht="15">
      <c r="A23" s="93" t="s">
        <v>44</v>
      </c>
      <c r="B23" s="94"/>
      <c r="C23" s="95"/>
      <c r="D23" s="29">
        <v>28318</v>
      </c>
      <c r="E23" s="29">
        <v>13650</v>
      </c>
      <c r="F23" s="29">
        <v>840</v>
      </c>
      <c r="G23" s="31">
        <v>42808</v>
      </c>
      <c r="H23" s="3"/>
      <c r="I23" s="29">
        <v>30493</v>
      </c>
      <c r="J23" s="29">
        <v>13650</v>
      </c>
      <c r="K23" s="29">
        <v>840</v>
      </c>
      <c r="L23" s="46">
        <v>44983</v>
      </c>
      <c r="M23" s="3"/>
      <c r="N23" s="29">
        <v>25900</v>
      </c>
      <c r="O23" s="29">
        <v>13650</v>
      </c>
      <c r="P23" s="29">
        <v>840</v>
      </c>
      <c r="Q23" s="31">
        <v>40390</v>
      </c>
    </row>
    <row r="24" spans="1:22" ht="15">
      <c r="A24" s="3"/>
      <c r="B24" s="3"/>
      <c r="C24" s="35"/>
      <c r="D24" s="3"/>
      <c r="E24" s="103" t="s">
        <v>71</v>
      </c>
      <c r="F24" s="103"/>
      <c r="G24" s="103"/>
      <c r="H24" s="3"/>
      <c r="I24" s="3"/>
      <c r="J24" s="103" t="s">
        <v>82</v>
      </c>
      <c r="K24" s="103"/>
      <c r="L24" s="103"/>
      <c r="M24" s="3"/>
      <c r="N24" s="103" t="s">
        <v>62</v>
      </c>
      <c r="O24" s="103"/>
      <c r="P24" s="103"/>
      <c r="Q24" s="35"/>
      <c r="S24" s="107" t="s">
        <v>84</v>
      </c>
      <c r="T24" s="107"/>
      <c r="U24" s="107"/>
      <c r="V24" s="62"/>
    </row>
    <row r="25" spans="1:22" s="3" customFormat="1" ht="62.25">
      <c r="A25" s="102" t="s">
        <v>7</v>
      </c>
      <c r="B25" s="102"/>
      <c r="C25" s="5" t="s">
        <v>9</v>
      </c>
      <c r="D25" s="2" t="s">
        <v>5</v>
      </c>
      <c r="E25" s="2" t="s">
        <v>8</v>
      </c>
      <c r="F25" s="2" t="s">
        <v>6</v>
      </c>
      <c r="G25" s="2" t="s">
        <v>0</v>
      </c>
      <c r="H25" s="1"/>
      <c r="I25" s="2" t="s">
        <v>5</v>
      </c>
      <c r="J25" s="2" t="s">
        <v>8</v>
      </c>
      <c r="K25" s="2" t="s">
        <v>6</v>
      </c>
      <c r="L25" s="2" t="s">
        <v>0</v>
      </c>
      <c r="M25" s="1"/>
      <c r="N25" s="2" t="s">
        <v>5</v>
      </c>
      <c r="O25" s="2" t="s">
        <v>79</v>
      </c>
      <c r="P25" s="2" t="s">
        <v>6</v>
      </c>
      <c r="Q25" s="2" t="s">
        <v>0</v>
      </c>
      <c r="S25" s="2" t="s">
        <v>5</v>
      </c>
      <c r="T25" s="2" t="s">
        <v>8</v>
      </c>
      <c r="U25" s="2" t="s">
        <v>6</v>
      </c>
      <c r="V25" s="2" t="s">
        <v>0</v>
      </c>
    </row>
    <row r="26" spans="1:22" s="1" customFormat="1" ht="15">
      <c r="A26" s="22">
        <v>611</v>
      </c>
      <c r="B26" s="23"/>
      <c r="C26" s="22" t="s">
        <v>1</v>
      </c>
      <c r="D26" s="42">
        <v>21880</v>
      </c>
      <c r="E26" s="42"/>
      <c r="F26" s="43"/>
      <c r="G26" s="31">
        <f aca="true" t="shared" si="1" ref="G26:G31">SUM(D26:F26)</f>
        <v>21880</v>
      </c>
      <c r="H26" s="27"/>
      <c r="I26" s="42">
        <v>8193</v>
      </c>
      <c r="J26" s="42"/>
      <c r="K26" s="43"/>
      <c r="L26" s="31">
        <f aca="true" t="shared" si="2" ref="L26:L31">SUM(I26:K26)</f>
        <v>8193</v>
      </c>
      <c r="M26" s="27"/>
      <c r="N26" s="42">
        <v>8540</v>
      </c>
      <c r="O26" s="42"/>
      <c r="P26" s="43"/>
      <c r="Q26" s="31">
        <f aca="true" t="shared" si="3" ref="Q26:Q41">SUM(N26:P26)</f>
        <v>8540</v>
      </c>
      <c r="S26" s="42">
        <v>8540</v>
      </c>
      <c r="T26" s="42"/>
      <c r="U26" s="43"/>
      <c r="V26" s="31">
        <f aca="true" t="shared" si="4" ref="V26:V41">SUM(S26:U26)</f>
        <v>8540</v>
      </c>
    </row>
    <row r="27" spans="1:22" s="3" customFormat="1" ht="15">
      <c r="A27" s="22">
        <v>612</v>
      </c>
      <c r="B27" s="23"/>
      <c r="C27" s="22" t="s">
        <v>31</v>
      </c>
      <c r="D27" s="42">
        <v>1950</v>
      </c>
      <c r="E27" s="42"/>
      <c r="F27" s="43"/>
      <c r="G27" s="31">
        <f t="shared" si="1"/>
        <v>1950</v>
      </c>
      <c r="H27" s="27"/>
      <c r="I27" s="42">
        <v>612</v>
      </c>
      <c r="J27" s="42"/>
      <c r="K27" s="43"/>
      <c r="L27" s="31">
        <f t="shared" si="2"/>
        <v>612</v>
      </c>
      <c r="M27" s="27"/>
      <c r="N27" s="42">
        <v>700</v>
      </c>
      <c r="O27" s="42"/>
      <c r="P27" s="43"/>
      <c r="Q27" s="31">
        <f t="shared" si="3"/>
        <v>700</v>
      </c>
      <c r="S27" s="42">
        <v>700</v>
      </c>
      <c r="T27" s="42"/>
      <c r="U27" s="43"/>
      <c r="V27" s="31">
        <f t="shared" si="4"/>
        <v>700</v>
      </c>
    </row>
    <row r="28" spans="1:22" s="3" customFormat="1" ht="15">
      <c r="A28" s="22">
        <v>612</v>
      </c>
      <c r="B28" s="23"/>
      <c r="C28" s="22" t="s">
        <v>11</v>
      </c>
      <c r="D28" s="42">
        <v>1060</v>
      </c>
      <c r="E28" s="42"/>
      <c r="F28" s="42"/>
      <c r="G28" s="31">
        <f t="shared" si="1"/>
        <v>1060</v>
      </c>
      <c r="H28" s="28"/>
      <c r="I28" s="42">
        <v>338</v>
      </c>
      <c r="J28" s="42"/>
      <c r="K28" s="42"/>
      <c r="L28" s="31">
        <f t="shared" si="2"/>
        <v>338</v>
      </c>
      <c r="M28" s="28"/>
      <c r="N28" s="42">
        <v>403</v>
      </c>
      <c r="O28" s="42"/>
      <c r="P28" s="42"/>
      <c r="Q28" s="31">
        <f t="shared" si="3"/>
        <v>403</v>
      </c>
      <c r="S28" s="42">
        <v>403</v>
      </c>
      <c r="T28" s="42"/>
      <c r="U28" s="42"/>
      <c r="V28" s="31">
        <f t="shared" si="4"/>
        <v>403</v>
      </c>
    </row>
    <row r="29" spans="1:22" ht="15">
      <c r="A29" s="22">
        <v>614</v>
      </c>
      <c r="B29" s="23"/>
      <c r="C29" s="22" t="s">
        <v>2</v>
      </c>
      <c r="D29" s="42">
        <v>2320</v>
      </c>
      <c r="E29" s="42"/>
      <c r="F29" s="42"/>
      <c r="G29" s="31">
        <f t="shared" si="1"/>
        <v>2320</v>
      </c>
      <c r="H29" s="28"/>
      <c r="I29" s="42">
        <v>965</v>
      </c>
      <c r="J29" s="42"/>
      <c r="K29" s="42"/>
      <c r="L29" s="31">
        <f t="shared" si="2"/>
        <v>965</v>
      </c>
      <c r="M29" s="28"/>
      <c r="N29" s="42">
        <v>910</v>
      </c>
      <c r="O29" s="42"/>
      <c r="P29" s="42"/>
      <c r="Q29" s="31">
        <f t="shared" si="3"/>
        <v>910</v>
      </c>
      <c r="S29" s="42">
        <v>910</v>
      </c>
      <c r="T29" s="42"/>
      <c r="U29" s="42"/>
      <c r="V29" s="31">
        <f t="shared" si="4"/>
        <v>910</v>
      </c>
    </row>
    <row r="30" spans="1:22" ht="15">
      <c r="A30" s="104" t="s">
        <v>10</v>
      </c>
      <c r="B30" s="105"/>
      <c r="C30" s="106"/>
      <c r="D30" s="29">
        <f>SUM(D26:D29)</f>
        <v>27210</v>
      </c>
      <c r="E30" s="29">
        <f>SUM(E27:E29)</f>
        <v>0</v>
      </c>
      <c r="F30" s="29">
        <f>SUM(F27:F29)</f>
        <v>0</v>
      </c>
      <c r="G30" s="31">
        <f t="shared" si="1"/>
        <v>27210</v>
      </c>
      <c r="H30" s="46"/>
      <c r="I30" s="29">
        <f>SUM(I26:I29)</f>
        <v>10108</v>
      </c>
      <c r="J30" s="29">
        <f>SUM(J27:J29)</f>
        <v>0</v>
      </c>
      <c r="K30" s="29">
        <f>SUM(K27:K29)</f>
        <v>0</v>
      </c>
      <c r="L30" s="31">
        <f t="shared" si="2"/>
        <v>10108</v>
      </c>
      <c r="M30" s="46"/>
      <c r="N30" s="29">
        <f>SUM(N26:N29)</f>
        <v>10553</v>
      </c>
      <c r="O30" s="29">
        <f>SUM(O26:O29)</f>
        <v>0</v>
      </c>
      <c r="P30" s="29">
        <f>SUM(P26:P29)</f>
        <v>0</v>
      </c>
      <c r="Q30" s="31">
        <f t="shared" si="3"/>
        <v>10553</v>
      </c>
      <c r="S30" s="29">
        <f>SUM(S26:S29)</f>
        <v>10553</v>
      </c>
      <c r="T30" s="29">
        <f>SUM(T26:T29)</f>
        <v>0</v>
      </c>
      <c r="U30" s="29">
        <f>SUM(U26:U29)</f>
        <v>0</v>
      </c>
      <c r="V30" s="31">
        <f t="shared" si="4"/>
        <v>10553</v>
      </c>
    </row>
    <row r="31" spans="1:22" s="3" customFormat="1" ht="15">
      <c r="A31" s="104" t="s">
        <v>12</v>
      </c>
      <c r="B31" s="105"/>
      <c r="C31" s="106"/>
      <c r="D31" s="47">
        <v>10540</v>
      </c>
      <c r="E31" s="47"/>
      <c r="F31" s="48"/>
      <c r="G31" s="31">
        <f t="shared" si="1"/>
        <v>10540</v>
      </c>
      <c r="H31" s="46"/>
      <c r="I31" s="47">
        <v>3564</v>
      </c>
      <c r="J31" s="47"/>
      <c r="K31" s="48"/>
      <c r="L31" s="31">
        <f t="shared" si="2"/>
        <v>3564</v>
      </c>
      <c r="M31" s="46"/>
      <c r="N31" s="47">
        <v>3689</v>
      </c>
      <c r="O31" s="47"/>
      <c r="P31" s="48"/>
      <c r="Q31" s="31">
        <f t="shared" si="3"/>
        <v>3689</v>
      </c>
      <c r="R31" s="49"/>
      <c r="S31" s="47">
        <v>3689</v>
      </c>
      <c r="T31" s="47"/>
      <c r="U31" s="48"/>
      <c r="V31" s="31">
        <f t="shared" si="4"/>
        <v>3689</v>
      </c>
    </row>
    <row r="32" spans="1:22" s="3" customFormat="1" ht="15">
      <c r="A32" s="93" t="s">
        <v>20</v>
      </c>
      <c r="B32" s="94"/>
      <c r="C32" s="95"/>
      <c r="D32" s="42">
        <v>0</v>
      </c>
      <c r="E32" s="42"/>
      <c r="F32" s="43"/>
      <c r="G32" s="31">
        <v>0</v>
      </c>
      <c r="H32" s="8"/>
      <c r="I32" s="42">
        <v>0</v>
      </c>
      <c r="J32" s="42"/>
      <c r="K32" s="43"/>
      <c r="L32" s="31">
        <v>0</v>
      </c>
      <c r="M32" s="8"/>
      <c r="N32" s="42">
        <v>0</v>
      </c>
      <c r="O32" s="42"/>
      <c r="P32" s="43"/>
      <c r="Q32" s="31">
        <f t="shared" si="3"/>
        <v>0</v>
      </c>
      <c r="R32" s="49"/>
      <c r="S32" s="42">
        <v>0</v>
      </c>
      <c r="T32" s="42"/>
      <c r="U32" s="43"/>
      <c r="V32" s="31">
        <f t="shared" si="4"/>
        <v>0</v>
      </c>
    </row>
    <row r="33" spans="1:22" s="3" customFormat="1" ht="15">
      <c r="A33" s="93" t="s">
        <v>15</v>
      </c>
      <c r="B33" s="94"/>
      <c r="C33" s="95"/>
      <c r="D33" s="42">
        <v>5200</v>
      </c>
      <c r="E33" s="42"/>
      <c r="F33" s="43"/>
      <c r="G33" s="31">
        <v>5200</v>
      </c>
      <c r="H33" s="8"/>
      <c r="I33" s="42">
        <v>1711</v>
      </c>
      <c r="J33" s="42"/>
      <c r="K33" s="43"/>
      <c r="L33" s="31">
        <v>1711</v>
      </c>
      <c r="M33" s="8"/>
      <c r="N33" s="42">
        <v>1825</v>
      </c>
      <c r="O33" s="42"/>
      <c r="P33" s="43"/>
      <c r="Q33" s="31">
        <f t="shared" si="3"/>
        <v>1825</v>
      </c>
      <c r="S33" s="42">
        <v>1825</v>
      </c>
      <c r="T33" s="42"/>
      <c r="U33" s="43"/>
      <c r="V33" s="31">
        <f t="shared" si="4"/>
        <v>1825</v>
      </c>
    </row>
    <row r="34" spans="1:22" s="3" customFormat="1" ht="15">
      <c r="A34" s="93" t="s">
        <v>16</v>
      </c>
      <c r="B34" s="94"/>
      <c r="C34" s="95"/>
      <c r="D34" s="42">
        <v>3380</v>
      </c>
      <c r="E34" s="42"/>
      <c r="F34" s="43">
        <v>950</v>
      </c>
      <c r="G34" s="31">
        <v>4330</v>
      </c>
      <c r="H34" s="8"/>
      <c r="I34" s="42">
        <v>305</v>
      </c>
      <c r="J34" s="42"/>
      <c r="K34" s="43">
        <v>521</v>
      </c>
      <c r="L34" s="31">
        <v>826</v>
      </c>
      <c r="M34" s="8"/>
      <c r="N34" s="42">
        <v>630</v>
      </c>
      <c r="O34" s="42"/>
      <c r="P34" s="43">
        <v>421</v>
      </c>
      <c r="Q34" s="31">
        <f t="shared" si="3"/>
        <v>1051</v>
      </c>
      <c r="S34" s="42">
        <v>630</v>
      </c>
      <c r="T34" s="42"/>
      <c r="U34" s="43">
        <v>421</v>
      </c>
      <c r="V34" s="31">
        <f t="shared" si="4"/>
        <v>1051</v>
      </c>
    </row>
    <row r="35" spans="1:22" s="3" customFormat="1" ht="15">
      <c r="A35" s="93" t="s">
        <v>17</v>
      </c>
      <c r="B35" s="94"/>
      <c r="C35" s="95"/>
      <c r="D35" s="42">
        <v>1000</v>
      </c>
      <c r="E35" s="42"/>
      <c r="F35" s="43">
        <v>1386</v>
      </c>
      <c r="G35" s="31">
        <v>2386</v>
      </c>
      <c r="H35" s="8"/>
      <c r="I35" s="42">
        <v>132</v>
      </c>
      <c r="J35" s="42"/>
      <c r="K35" s="43">
        <v>245</v>
      </c>
      <c r="L35" s="31">
        <v>377</v>
      </c>
      <c r="M35" s="8"/>
      <c r="N35" s="42">
        <v>175</v>
      </c>
      <c r="O35" s="42"/>
      <c r="P35" s="43">
        <v>385</v>
      </c>
      <c r="Q35" s="31">
        <f t="shared" si="3"/>
        <v>560</v>
      </c>
      <c r="S35" s="42">
        <v>175</v>
      </c>
      <c r="T35" s="42"/>
      <c r="U35" s="43">
        <v>385</v>
      </c>
      <c r="V35" s="31">
        <f t="shared" si="4"/>
        <v>560</v>
      </c>
    </row>
    <row r="36" spans="1:22" s="3" customFormat="1" ht="15">
      <c r="A36" s="22">
        <v>637</v>
      </c>
      <c r="B36" s="23" t="s">
        <v>46</v>
      </c>
      <c r="C36" s="24" t="s">
        <v>48</v>
      </c>
      <c r="D36" s="42">
        <v>250</v>
      </c>
      <c r="E36" s="42"/>
      <c r="F36" s="43">
        <v>650</v>
      </c>
      <c r="G36" s="31">
        <v>900</v>
      </c>
      <c r="H36" s="28"/>
      <c r="I36" s="42">
        <v>365</v>
      </c>
      <c r="J36" s="42"/>
      <c r="K36" s="43">
        <v>122</v>
      </c>
      <c r="L36" s="31">
        <v>487</v>
      </c>
      <c r="M36" s="28"/>
      <c r="N36" s="42">
        <v>315</v>
      </c>
      <c r="O36" s="42"/>
      <c r="P36" s="43"/>
      <c r="Q36" s="31">
        <f t="shared" si="3"/>
        <v>315</v>
      </c>
      <c r="S36" s="42">
        <v>315</v>
      </c>
      <c r="T36" s="42"/>
      <c r="U36" s="43"/>
      <c r="V36" s="31">
        <f t="shared" si="4"/>
        <v>315</v>
      </c>
    </row>
    <row r="37" spans="1:22" ht="15">
      <c r="A37" s="22">
        <v>637</v>
      </c>
      <c r="B37" s="23">
        <v>15</v>
      </c>
      <c r="C37" s="24" t="s">
        <v>22</v>
      </c>
      <c r="D37" s="42">
        <v>130</v>
      </c>
      <c r="E37" s="42"/>
      <c r="F37" s="43"/>
      <c r="G37" s="31">
        <v>130</v>
      </c>
      <c r="H37" s="28"/>
      <c r="I37" s="42">
        <v>46</v>
      </c>
      <c r="J37" s="42"/>
      <c r="K37" s="43"/>
      <c r="L37" s="31">
        <v>46</v>
      </c>
      <c r="M37" s="28"/>
      <c r="N37" s="42">
        <v>46</v>
      </c>
      <c r="O37" s="42"/>
      <c r="P37" s="43"/>
      <c r="Q37" s="31">
        <f t="shared" si="3"/>
        <v>46</v>
      </c>
      <c r="S37" s="42">
        <v>46</v>
      </c>
      <c r="T37" s="42"/>
      <c r="U37" s="43"/>
      <c r="V37" s="31">
        <f t="shared" si="4"/>
        <v>46</v>
      </c>
    </row>
    <row r="38" spans="1:22" ht="15">
      <c r="A38" s="22">
        <v>637</v>
      </c>
      <c r="B38" s="23">
        <v>16</v>
      </c>
      <c r="C38" s="24" t="s">
        <v>21</v>
      </c>
      <c r="D38" s="42">
        <v>230</v>
      </c>
      <c r="E38" s="42"/>
      <c r="F38" s="43"/>
      <c r="G38" s="31">
        <v>230</v>
      </c>
      <c r="H38" s="28"/>
      <c r="I38" s="42">
        <v>116</v>
      </c>
      <c r="J38" s="42"/>
      <c r="K38" s="43"/>
      <c r="L38" s="31">
        <v>116</v>
      </c>
      <c r="M38" s="28"/>
      <c r="N38" s="42">
        <v>112</v>
      </c>
      <c r="O38" s="42"/>
      <c r="P38" s="43"/>
      <c r="Q38" s="31">
        <f t="shared" si="3"/>
        <v>112</v>
      </c>
      <c r="S38" s="42">
        <v>112</v>
      </c>
      <c r="T38" s="42"/>
      <c r="U38" s="43"/>
      <c r="V38" s="31">
        <f t="shared" si="4"/>
        <v>112</v>
      </c>
    </row>
    <row r="39" spans="1:22" ht="15">
      <c r="A39" s="93" t="s">
        <v>18</v>
      </c>
      <c r="B39" s="94"/>
      <c r="C39" s="95"/>
      <c r="D39" s="29">
        <v>610</v>
      </c>
      <c r="E39" s="29"/>
      <c r="F39" s="29">
        <v>650</v>
      </c>
      <c r="G39" s="31">
        <v>1260</v>
      </c>
      <c r="H39" s="46"/>
      <c r="I39" s="47">
        <v>527</v>
      </c>
      <c r="J39" s="47"/>
      <c r="K39" s="48"/>
      <c r="L39" s="31">
        <v>527</v>
      </c>
      <c r="M39" s="46"/>
      <c r="N39" s="29">
        <f>SUM(N36:N38)</f>
        <v>473</v>
      </c>
      <c r="O39" s="29">
        <f>SUM(O36:O38)</f>
        <v>0</v>
      </c>
      <c r="P39" s="29"/>
      <c r="Q39" s="31">
        <f t="shared" si="3"/>
        <v>473</v>
      </c>
      <c r="S39" s="29">
        <f>SUM(S36:S38)</f>
        <v>473</v>
      </c>
      <c r="T39" s="29">
        <f>SUM(T36:T38)</f>
        <v>0</v>
      </c>
      <c r="U39" s="29"/>
      <c r="V39" s="31">
        <f t="shared" si="4"/>
        <v>473</v>
      </c>
    </row>
    <row r="40" spans="1:22" s="3" customFormat="1" ht="15">
      <c r="A40" s="93" t="s">
        <v>13</v>
      </c>
      <c r="B40" s="94"/>
      <c r="C40" s="95"/>
      <c r="D40" s="29">
        <f>D32+D33+D34+D35+D39</f>
        <v>10190</v>
      </c>
      <c r="E40" s="29">
        <f>E32+E33+E34+E35+E39</f>
        <v>0</v>
      </c>
      <c r="F40" s="29">
        <v>2300</v>
      </c>
      <c r="G40" s="31">
        <f>SUM(D40:F40)</f>
        <v>12490</v>
      </c>
      <c r="H40" s="8"/>
      <c r="I40" s="29">
        <v>2675</v>
      </c>
      <c r="J40" s="29">
        <f>J32+J33+J34+J35+J39</f>
        <v>0</v>
      </c>
      <c r="K40" s="29">
        <v>888</v>
      </c>
      <c r="L40" s="31">
        <v>3563</v>
      </c>
      <c r="M40" s="8"/>
      <c r="N40" s="29">
        <f>N32+N33+N34+N35+N39</f>
        <v>3103</v>
      </c>
      <c r="O40" s="29">
        <f>O32+O33+O34+O35+O39</f>
        <v>0</v>
      </c>
      <c r="P40" s="29">
        <v>806</v>
      </c>
      <c r="Q40" s="31">
        <f t="shared" si="3"/>
        <v>3909</v>
      </c>
      <c r="S40" s="29">
        <f>S32+S33+S34+S35+S39</f>
        <v>3103</v>
      </c>
      <c r="T40" s="29">
        <f>T32+T33+T34+T35+T39</f>
        <v>0</v>
      </c>
      <c r="U40" s="29">
        <v>806</v>
      </c>
      <c r="V40" s="31">
        <f t="shared" si="4"/>
        <v>3909</v>
      </c>
    </row>
    <row r="41" spans="1:22" s="3" customFormat="1" ht="15">
      <c r="A41" s="93" t="s">
        <v>14</v>
      </c>
      <c r="B41" s="94"/>
      <c r="C41" s="95"/>
      <c r="D41" s="42">
        <v>50</v>
      </c>
      <c r="E41" s="42">
        <v>0</v>
      </c>
      <c r="F41" s="43"/>
      <c r="G41" s="31">
        <v>50</v>
      </c>
      <c r="H41" s="8"/>
      <c r="I41" s="67">
        <v>43</v>
      </c>
      <c r="J41" s="67">
        <v>0</v>
      </c>
      <c r="K41" s="67"/>
      <c r="L41" s="31">
        <v>43</v>
      </c>
      <c r="M41" s="8"/>
      <c r="N41" s="42"/>
      <c r="O41" s="42"/>
      <c r="P41" s="43"/>
      <c r="Q41" s="31">
        <f t="shared" si="3"/>
        <v>0</v>
      </c>
      <c r="S41" s="42"/>
      <c r="T41" s="42"/>
      <c r="U41" s="43"/>
      <c r="V41" s="31">
        <f t="shared" si="4"/>
        <v>0</v>
      </c>
    </row>
    <row r="42" spans="1:22" s="3" customFormat="1" ht="15">
      <c r="A42" s="93" t="s">
        <v>19</v>
      </c>
      <c r="B42" s="94"/>
      <c r="C42" s="95"/>
      <c r="D42" s="29">
        <v>46960</v>
      </c>
      <c r="E42" s="29"/>
      <c r="F42" s="29">
        <v>2986</v>
      </c>
      <c r="G42" s="32">
        <f>G30+G31+G40+G41</f>
        <v>50290</v>
      </c>
      <c r="H42" s="8"/>
      <c r="I42" s="42">
        <v>16390</v>
      </c>
      <c r="J42" s="42"/>
      <c r="K42" s="43">
        <v>888</v>
      </c>
      <c r="L42" s="31">
        <v>17278</v>
      </c>
      <c r="M42" s="8"/>
      <c r="N42" s="42">
        <f>N30+N31+N40+N41</f>
        <v>17345</v>
      </c>
      <c r="O42" s="42">
        <f>O30+O31+O40+O41</f>
        <v>0</v>
      </c>
      <c r="P42" s="43">
        <f>P30+P31+P40+P41</f>
        <v>806</v>
      </c>
      <c r="Q42" s="31">
        <f>Q30+Q31+Q40+Q41</f>
        <v>18151</v>
      </c>
      <c r="S42" s="42">
        <f>S30+S31+S40+S41</f>
        <v>17345</v>
      </c>
      <c r="T42" s="42">
        <f>T30+T31+T40+T41</f>
        <v>0</v>
      </c>
      <c r="U42" s="43">
        <f>U30+U31+U40+U41</f>
        <v>806</v>
      </c>
      <c r="V42" s="31">
        <f>V30+V31+V40+V41</f>
        <v>18151</v>
      </c>
    </row>
    <row r="43" spans="1:22" s="3" customFormat="1" ht="15">
      <c r="A43" s="93" t="s">
        <v>45</v>
      </c>
      <c r="B43" s="94"/>
      <c r="C43" s="95" t="s">
        <v>43</v>
      </c>
      <c r="D43" s="42"/>
      <c r="E43" s="42"/>
      <c r="F43" s="43"/>
      <c r="G43" s="31"/>
      <c r="I43" s="42"/>
      <c r="J43" s="42"/>
      <c r="K43" s="43"/>
      <c r="L43" s="31"/>
      <c r="N43" s="42"/>
      <c r="O43" s="42"/>
      <c r="P43" s="43"/>
      <c r="Q43" s="31"/>
      <c r="S43" s="42"/>
      <c r="T43" s="42"/>
      <c r="U43" s="43"/>
      <c r="V43" s="31"/>
    </row>
    <row r="44" spans="1:22" s="3" customFormat="1" ht="15">
      <c r="A44" s="93" t="s">
        <v>78</v>
      </c>
      <c r="B44" s="94"/>
      <c r="C44" s="95"/>
      <c r="D44" s="42"/>
      <c r="E44" s="42"/>
      <c r="F44" s="43">
        <v>0</v>
      </c>
      <c r="G44" s="31"/>
      <c r="I44" s="42"/>
      <c r="J44" s="42"/>
      <c r="K44" s="43"/>
      <c r="L44" s="31"/>
      <c r="N44" s="42"/>
      <c r="O44" s="42">
        <v>10588</v>
      </c>
      <c r="P44" s="43"/>
      <c r="Q44" s="31">
        <f>SUM(N44:P44)</f>
        <v>10588</v>
      </c>
      <c r="S44" s="42"/>
      <c r="T44" s="42">
        <v>10588</v>
      </c>
      <c r="U44" s="43"/>
      <c r="V44" s="31">
        <f>SUM(S44:U44)</f>
        <v>10588</v>
      </c>
    </row>
    <row r="45" spans="1:22" ht="15">
      <c r="A45" s="93" t="s">
        <v>44</v>
      </c>
      <c r="B45" s="94"/>
      <c r="C45" s="95"/>
      <c r="D45" s="29">
        <v>46960</v>
      </c>
      <c r="E45" s="29">
        <v>0</v>
      </c>
      <c r="F45" s="29">
        <v>2986</v>
      </c>
      <c r="G45" s="31">
        <f>SUM(D45:F45)</f>
        <v>49946</v>
      </c>
      <c r="H45" s="3"/>
      <c r="I45" s="42">
        <v>16390</v>
      </c>
      <c r="J45" s="42"/>
      <c r="K45" s="43">
        <v>888</v>
      </c>
      <c r="L45" s="31">
        <v>17278</v>
      </c>
      <c r="M45" s="3"/>
      <c r="N45" s="42">
        <f>N42+N44</f>
        <v>17345</v>
      </c>
      <c r="O45" s="42">
        <f>O42+O44</f>
        <v>10588</v>
      </c>
      <c r="P45" s="43">
        <f>P42+P44</f>
        <v>806</v>
      </c>
      <c r="Q45" s="31">
        <f>SUM(N45:P45)</f>
        <v>28739</v>
      </c>
      <c r="S45" s="42">
        <f>S42+S44</f>
        <v>17345</v>
      </c>
      <c r="T45" s="42">
        <f>T42+T44</f>
        <v>10588</v>
      </c>
      <c r="U45" s="43">
        <f>U42+U44</f>
        <v>806</v>
      </c>
      <c r="V45" s="31">
        <f>SUM(S45:U45)</f>
        <v>28739</v>
      </c>
    </row>
  </sheetData>
  <sheetProtection password="DCBE" sheet="1" objects="1" scenarios="1" selectLockedCells="1" selectUnlockedCells="1"/>
  <mergeCells count="34">
    <mergeCell ref="A33:C33"/>
    <mergeCell ref="A34:C34"/>
    <mergeCell ref="A35:C35"/>
    <mergeCell ref="A39:C39"/>
    <mergeCell ref="A42:C42"/>
    <mergeCell ref="A43:C43"/>
    <mergeCell ref="A44:C44"/>
    <mergeCell ref="A45:C45"/>
    <mergeCell ref="A40:C40"/>
    <mergeCell ref="A41:C41"/>
    <mergeCell ref="N24:P24"/>
    <mergeCell ref="S24:U24"/>
    <mergeCell ref="A25:B25"/>
    <mergeCell ref="A30:C30"/>
    <mergeCell ref="A31:C31"/>
    <mergeCell ref="A32:C32"/>
    <mergeCell ref="A19:C19"/>
    <mergeCell ref="A20:C20"/>
    <mergeCell ref="A22:C22"/>
    <mergeCell ref="A23:C23"/>
    <mergeCell ref="E24:G24"/>
    <mergeCell ref="J24:L24"/>
    <mergeCell ref="A10:C10"/>
    <mergeCell ref="A11:C11"/>
    <mergeCell ref="A12:C12"/>
    <mergeCell ref="A13:C13"/>
    <mergeCell ref="A17:C17"/>
    <mergeCell ref="A18:C18"/>
    <mergeCell ref="D2:G2"/>
    <mergeCell ref="I2:L2"/>
    <mergeCell ref="N2:Q2"/>
    <mergeCell ref="A3:B3"/>
    <mergeCell ref="A8:C8"/>
    <mergeCell ref="A9:C9"/>
  </mergeCells>
  <printOptions horizontalCentered="1" verticalCentered="1"/>
  <pageMargins left="0.1968503937007874" right="0" top="0.3937007874015748" bottom="0.5905511811023623" header="0.5118110236220472" footer="0.5118110236220472"/>
  <pageSetup horizontalDpi="600" verticalDpi="600" orientation="landscape" paperSize="9" scale="55" r:id="rId1"/>
  <headerFooter alignWithMargins="0">
    <oddFooter>&amp;R&amp;F/&amp;A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="85" zoomScaleNormal="85" zoomScalePageLayoutView="0" workbookViewId="0" topLeftCell="A1">
      <selection activeCell="I23" sqref="I23"/>
    </sheetView>
  </sheetViews>
  <sheetFormatPr defaultColWidth="8.88671875" defaultRowHeight="15"/>
  <cols>
    <col min="1" max="1" width="8.88671875" style="4" customWidth="1"/>
    <col min="2" max="2" width="5.10546875" style="4" customWidth="1"/>
    <col min="3" max="3" width="14.5546875" style="6" customWidth="1"/>
    <col min="4" max="4" width="10.4453125" style="4" customWidth="1"/>
    <col min="5" max="5" width="9.99609375" style="4" customWidth="1"/>
    <col min="6" max="6" width="8.77734375" style="4" customWidth="1"/>
    <col min="7" max="7" width="9.4453125" style="34" customWidth="1"/>
    <col min="8" max="8" width="0.9921875" style="4" customWidth="1"/>
    <col min="9" max="10" width="11.3359375" style="4" customWidth="1"/>
    <col min="11" max="11" width="10.21484375" style="4" customWidth="1"/>
    <col min="12" max="12" width="10.10546875" style="34" bestFit="1" customWidth="1"/>
    <col min="13" max="13" width="0.9921875" style="4" customWidth="1"/>
    <col min="14" max="15" width="11.3359375" style="4" customWidth="1"/>
    <col min="16" max="16" width="10.21484375" style="4" customWidth="1"/>
    <col min="17" max="17" width="9.5546875" style="34" customWidth="1"/>
    <col min="18" max="18" width="1.5625" style="4" customWidth="1"/>
    <col min="19" max="19" width="11.10546875" style="4" customWidth="1"/>
    <col min="20" max="20" width="10.4453125" style="4" customWidth="1"/>
    <col min="21" max="21" width="10.6640625" style="4" customWidth="1"/>
    <col min="22" max="22" width="9.5546875" style="33" customWidth="1"/>
    <col min="23" max="16384" width="8.88671875" style="4" customWidth="1"/>
  </cols>
  <sheetData>
    <row r="1" spans="1:4" ht="15">
      <c r="A1" s="3" t="s">
        <v>55</v>
      </c>
      <c r="C1" s="6" t="s">
        <v>95</v>
      </c>
      <c r="D1" s="4" t="s">
        <v>97</v>
      </c>
    </row>
    <row r="2" spans="1:17" ht="15">
      <c r="A2" s="3"/>
      <c r="D2" s="101" t="s">
        <v>64</v>
      </c>
      <c r="E2" s="101"/>
      <c r="F2" s="101"/>
      <c r="G2" s="101"/>
      <c r="I2" s="101" t="s">
        <v>68</v>
      </c>
      <c r="J2" s="101"/>
      <c r="K2" s="101"/>
      <c r="L2" s="101"/>
      <c r="N2" s="101" t="s">
        <v>83</v>
      </c>
      <c r="O2" s="101"/>
      <c r="P2" s="101"/>
      <c r="Q2" s="101"/>
    </row>
    <row r="3" spans="1:17" s="1" customFormat="1" ht="62.25">
      <c r="A3" s="102" t="s">
        <v>7</v>
      </c>
      <c r="B3" s="102"/>
      <c r="C3" s="5" t="s">
        <v>9</v>
      </c>
      <c r="D3" s="2" t="s">
        <v>5</v>
      </c>
      <c r="E3" s="2" t="s">
        <v>79</v>
      </c>
      <c r="F3" s="2" t="s">
        <v>6</v>
      </c>
      <c r="G3" s="2" t="s">
        <v>0</v>
      </c>
      <c r="I3" s="2" t="s">
        <v>5</v>
      </c>
      <c r="J3" s="2" t="s">
        <v>79</v>
      </c>
      <c r="K3" s="2" t="s">
        <v>6</v>
      </c>
      <c r="L3" s="2" t="s">
        <v>0</v>
      </c>
      <c r="N3" s="2" t="s">
        <v>5</v>
      </c>
      <c r="O3" s="2" t="s">
        <v>79</v>
      </c>
      <c r="P3" s="2" t="s">
        <v>6</v>
      </c>
      <c r="Q3" s="2" t="s">
        <v>0</v>
      </c>
    </row>
    <row r="4" spans="1:17" s="3" customFormat="1" ht="15">
      <c r="A4" s="22">
        <v>611</v>
      </c>
      <c r="B4" s="23"/>
      <c r="C4" s="22" t="s">
        <v>1</v>
      </c>
      <c r="D4" s="42">
        <v>10425</v>
      </c>
      <c r="E4" s="42"/>
      <c r="F4" s="43"/>
      <c r="G4" s="31">
        <f>SUM(A4:F4)</f>
        <v>11036</v>
      </c>
      <c r="H4" s="27"/>
      <c r="I4" s="42">
        <v>11468</v>
      </c>
      <c r="J4" s="42"/>
      <c r="K4" s="43"/>
      <c r="L4" s="31">
        <f>SUM(I4:K4)</f>
        <v>11468</v>
      </c>
      <c r="M4" s="27"/>
      <c r="N4" s="42">
        <v>12614</v>
      </c>
      <c r="O4" s="42"/>
      <c r="P4" s="43"/>
      <c r="Q4" s="31">
        <f>SUM(N4:P4)</f>
        <v>12614</v>
      </c>
    </row>
    <row r="5" spans="1:17" s="3" customFormat="1" ht="15">
      <c r="A5" s="22">
        <v>612</v>
      </c>
      <c r="B5" s="23"/>
      <c r="C5" s="22" t="s">
        <v>31</v>
      </c>
      <c r="D5" s="42">
        <v>588</v>
      </c>
      <c r="E5" s="42"/>
      <c r="F5" s="43"/>
      <c r="G5" s="31">
        <v>588</v>
      </c>
      <c r="H5" s="27"/>
      <c r="I5" s="42">
        <v>588</v>
      </c>
      <c r="J5" s="42"/>
      <c r="K5" s="43"/>
      <c r="L5" s="31">
        <f aca="true" t="shared" si="0" ref="L5:L23">SUM(I5:K5)</f>
        <v>588</v>
      </c>
      <c r="M5" s="27"/>
      <c r="N5" s="42">
        <v>588</v>
      </c>
      <c r="O5" s="42"/>
      <c r="P5" s="43"/>
      <c r="Q5" s="31">
        <v>588</v>
      </c>
    </row>
    <row r="6" spans="1:17" ht="15">
      <c r="A6" s="22">
        <v>612</v>
      </c>
      <c r="B6" s="23"/>
      <c r="C6" s="22" t="s">
        <v>11</v>
      </c>
      <c r="D6" s="42">
        <v>437</v>
      </c>
      <c r="E6" s="42"/>
      <c r="F6" s="42"/>
      <c r="G6" s="31">
        <v>437</v>
      </c>
      <c r="H6" s="28"/>
      <c r="I6" s="42">
        <v>481</v>
      </c>
      <c r="J6" s="42"/>
      <c r="K6" s="42"/>
      <c r="L6" s="31">
        <f t="shared" si="0"/>
        <v>481</v>
      </c>
      <c r="M6" s="28"/>
      <c r="N6" s="42">
        <v>530</v>
      </c>
      <c r="O6" s="42"/>
      <c r="P6" s="42"/>
      <c r="Q6" s="31">
        <v>530</v>
      </c>
    </row>
    <row r="7" spans="1:17" ht="15">
      <c r="A7" s="22">
        <v>614</v>
      </c>
      <c r="B7" s="23"/>
      <c r="C7" s="22" t="s">
        <v>2</v>
      </c>
      <c r="D7" s="42">
        <v>1000</v>
      </c>
      <c r="E7" s="42"/>
      <c r="F7" s="42"/>
      <c r="G7" s="31">
        <v>1000</v>
      </c>
      <c r="H7" s="28"/>
      <c r="I7" s="42">
        <v>1000</v>
      </c>
      <c r="J7" s="42"/>
      <c r="K7" s="42"/>
      <c r="L7" s="31">
        <f t="shared" si="0"/>
        <v>1000</v>
      </c>
      <c r="M7" s="28"/>
      <c r="N7" s="42">
        <v>1000</v>
      </c>
      <c r="O7" s="42"/>
      <c r="P7" s="42"/>
      <c r="Q7" s="31">
        <v>1000</v>
      </c>
    </row>
    <row r="8" spans="1:17" s="3" customFormat="1" ht="15">
      <c r="A8" s="93" t="s">
        <v>10</v>
      </c>
      <c r="B8" s="94"/>
      <c r="C8" s="95"/>
      <c r="D8" s="29">
        <f>SUM(D4:D7)</f>
        <v>12450</v>
      </c>
      <c r="E8" s="29"/>
      <c r="F8" s="29"/>
      <c r="G8" s="31">
        <v>12450</v>
      </c>
      <c r="H8" s="8"/>
      <c r="I8" s="29">
        <f>SUM(I4:I7)</f>
        <v>13537</v>
      </c>
      <c r="J8" s="29"/>
      <c r="K8" s="29"/>
      <c r="L8" s="31">
        <f t="shared" si="0"/>
        <v>13537</v>
      </c>
      <c r="M8" s="8"/>
      <c r="N8" s="29">
        <f>SUM(N4:N7)</f>
        <v>14732</v>
      </c>
      <c r="O8" s="29"/>
      <c r="P8" s="29"/>
      <c r="Q8" s="31">
        <v>14732</v>
      </c>
    </row>
    <row r="9" spans="1:17" s="3" customFormat="1" ht="15">
      <c r="A9" s="93" t="s">
        <v>12</v>
      </c>
      <c r="B9" s="94"/>
      <c r="C9" s="95"/>
      <c r="D9" s="47">
        <v>4351</v>
      </c>
      <c r="E9" s="47"/>
      <c r="F9" s="48"/>
      <c r="G9" s="31">
        <v>4351</v>
      </c>
      <c r="H9" s="46"/>
      <c r="I9" s="47">
        <v>4731</v>
      </c>
      <c r="J9" s="47"/>
      <c r="K9" s="48"/>
      <c r="L9" s="31">
        <f t="shared" si="0"/>
        <v>4731</v>
      </c>
      <c r="M9" s="46"/>
      <c r="N9" s="47">
        <v>5149</v>
      </c>
      <c r="O9" s="47"/>
      <c r="P9" s="48"/>
      <c r="Q9" s="31">
        <v>5149</v>
      </c>
    </row>
    <row r="10" spans="1:17" s="3" customFormat="1" ht="15">
      <c r="A10" s="93" t="s">
        <v>20</v>
      </c>
      <c r="B10" s="94"/>
      <c r="C10" s="95"/>
      <c r="D10" s="42"/>
      <c r="E10" s="42"/>
      <c r="F10" s="43"/>
      <c r="G10" s="31"/>
      <c r="H10" s="8"/>
      <c r="I10" s="42"/>
      <c r="J10" s="42"/>
      <c r="K10" s="43"/>
      <c r="L10" s="31">
        <f t="shared" si="0"/>
        <v>0</v>
      </c>
      <c r="M10" s="8"/>
      <c r="N10" s="42"/>
      <c r="O10" s="42"/>
      <c r="P10" s="43"/>
      <c r="Q10" s="31"/>
    </row>
    <row r="11" spans="1:17" s="3" customFormat="1" ht="15">
      <c r="A11" s="93" t="s">
        <v>15</v>
      </c>
      <c r="B11" s="94"/>
      <c r="C11" s="95"/>
      <c r="D11" s="42">
        <v>1300</v>
      </c>
      <c r="E11" s="42"/>
      <c r="F11" s="43"/>
      <c r="G11" s="31">
        <v>1300</v>
      </c>
      <c r="H11" s="8"/>
      <c r="I11" s="42">
        <v>1300</v>
      </c>
      <c r="J11" s="42"/>
      <c r="K11" s="43"/>
      <c r="L11" s="31">
        <f t="shared" si="0"/>
        <v>1300</v>
      </c>
      <c r="M11" s="8"/>
      <c r="N11" s="42">
        <v>1300</v>
      </c>
      <c r="O11" s="42"/>
      <c r="P11" s="43"/>
      <c r="Q11" s="31">
        <v>1300</v>
      </c>
    </row>
    <row r="12" spans="1:17" s="3" customFormat="1" ht="15">
      <c r="A12" s="93" t="s">
        <v>16</v>
      </c>
      <c r="B12" s="94"/>
      <c r="C12" s="95"/>
      <c r="D12" s="42">
        <v>325</v>
      </c>
      <c r="E12" s="42"/>
      <c r="F12" s="43">
        <v>353</v>
      </c>
      <c r="G12" s="31">
        <v>325</v>
      </c>
      <c r="H12" s="8"/>
      <c r="I12" s="42">
        <v>325</v>
      </c>
      <c r="J12" s="42"/>
      <c r="K12" s="43">
        <v>353</v>
      </c>
      <c r="L12" s="31">
        <f t="shared" si="0"/>
        <v>678</v>
      </c>
      <c r="M12" s="8"/>
      <c r="N12" s="42">
        <v>325</v>
      </c>
      <c r="O12" s="42"/>
      <c r="P12" s="43">
        <v>353</v>
      </c>
      <c r="Q12" s="31">
        <v>325</v>
      </c>
    </row>
    <row r="13" spans="1:17" s="3" customFormat="1" ht="15">
      <c r="A13" s="93" t="s">
        <v>17</v>
      </c>
      <c r="B13" s="94"/>
      <c r="C13" s="95"/>
      <c r="D13" s="42">
        <v>300</v>
      </c>
      <c r="E13" s="42"/>
      <c r="F13" s="43">
        <v>35</v>
      </c>
      <c r="G13" s="31">
        <v>300</v>
      </c>
      <c r="H13" s="8"/>
      <c r="I13" s="42">
        <v>300</v>
      </c>
      <c r="J13" s="42"/>
      <c r="K13" s="43">
        <v>35</v>
      </c>
      <c r="L13" s="31">
        <f t="shared" si="0"/>
        <v>335</v>
      </c>
      <c r="M13" s="8"/>
      <c r="N13" s="42">
        <v>300</v>
      </c>
      <c r="O13" s="42"/>
      <c r="P13" s="43">
        <v>35</v>
      </c>
      <c r="Q13" s="31">
        <v>300</v>
      </c>
    </row>
    <row r="14" spans="1:17" ht="15">
      <c r="A14" s="22">
        <v>637</v>
      </c>
      <c r="B14" s="23" t="s">
        <v>46</v>
      </c>
      <c r="C14" s="24" t="s">
        <v>48</v>
      </c>
      <c r="D14" s="42">
        <v>138</v>
      </c>
      <c r="E14" s="42"/>
      <c r="F14" s="43">
        <v>212</v>
      </c>
      <c r="G14" s="31">
        <v>138</v>
      </c>
      <c r="H14" s="28"/>
      <c r="I14" s="42">
        <v>225</v>
      </c>
      <c r="J14" s="42"/>
      <c r="K14" s="43">
        <v>212</v>
      </c>
      <c r="L14" s="31">
        <f t="shared" si="0"/>
        <v>437</v>
      </c>
      <c r="M14" s="28"/>
      <c r="N14" s="42">
        <v>225</v>
      </c>
      <c r="O14" s="42"/>
      <c r="P14" s="43">
        <v>212</v>
      </c>
      <c r="Q14" s="31">
        <v>225</v>
      </c>
    </row>
    <row r="15" spans="1:17" ht="15">
      <c r="A15" s="22">
        <v>637</v>
      </c>
      <c r="B15" s="23">
        <v>15</v>
      </c>
      <c r="C15" s="24" t="s">
        <v>22</v>
      </c>
      <c r="D15" s="42">
        <v>32</v>
      </c>
      <c r="E15" s="42"/>
      <c r="F15" s="43"/>
      <c r="G15" s="31">
        <v>32</v>
      </c>
      <c r="H15" s="28"/>
      <c r="I15" s="42">
        <v>32</v>
      </c>
      <c r="J15" s="42"/>
      <c r="K15" s="43"/>
      <c r="L15" s="31">
        <f t="shared" si="0"/>
        <v>32</v>
      </c>
      <c r="M15" s="28"/>
      <c r="N15" s="42">
        <v>32</v>
      </c>
      <c r="O15" s="42"/>
      <c r="P15" s="43"/>
      <c r="Q15" s="31">
        <v>32</v>
      </c>
    </row>
    <row r="16" spans="1:17" ht="15">
      <c r="A16" s="22">
        <v>637</v>
      </c>
      <c r="B16" s="23">
        <v>16</v>
      </c>
      <c r="C16" s="24" t="s">
        <v>21</v>
      </c>
      <c r="D16" s="42">
        <v>80</v>
      </c>
      <c r="E16" s="42"/>
      <c r="F16" s="43"/>
      <c r="G16" s="31">
        <v>80</v>
      </c>
      <c r="H16" s="28"/>
      <c r="I16" s="42">
        <v>80</v>
      </c>
      <c r="J16" s="42"/>
      <c r="K16" s="43"/>
      <c r="L16" s="31">
        <f t="shared" si="0"/>
        <v>80</v>
      </c>
      <c r="M16" s="28"/>
      <c r="N16" s="42">
        <v>80</v>
      </c>
      <c r="O16" s="42"/>
      <c r="P16" s="43"/>
      <c r="Q16" s="31">
        <v>80</v>
      </c>
    </row>
    <row r="17" spans="1:17" ht="15">
      <c r="A17" s="93" t="s">
        <v>18</v>
      </c>
      <c r="B17" s="94"/>
      <c r="C17" s="95"/>
      <c r="D17" s="29">
        <v>250</v>
      </c>
      <c r="E17" s="29"/>
      <c r="F17" s="29">
        <v>212</v>
      </c>
      <c r="G17" s="31">
        <v>462</v>
      </c>
      <c r="H17" s="8"/>
      <c r="I17" s="29">
        <v>337</v>
      </c>
      <c r="J17" s="29"/>
      <c r="K17" s="29">
        <v>212</v>
      </c>
      <c r="L17" s="31">
        <f t="shared" si="0"/>
        <v>549</v>
      </c>
      <c r="M17" s="8"/>
      <c r="N17" s="29">
        <v>337</v>
      </c>
      <c r="O17" s="29"/>
      <c r="P17" s="29">
        <v>212</v>
      </c>
      <c r="Q17" s="31">
        <v>549</v>
      </c>
    </row>
    <row r="18" spans="1:17" s="3" customFormat="1" ht="15">
      <c r="A18" s="93" t="s">
        <v>13</v>
      </c>
      <c r="B18" s="94"/>
      <c r="C18" s="95"/>
      <c r="D18" s="29">
        <v>2175</v>
      </c>
      <c r="E18" s="29"/>
      <c r="F18" s="29">
        <v>600</v>
      </c>
      <c r="G18" s="31">
        <v>2775</v>
      </c>
      <c r="H18" s="8"/>
      <c r="I18" s="29">
        <v>2262</v>
      </c>
      <c r="J18" s="29"/>
      <c r="K18" s="29">
        <v>600</v>
      </c>
      <c r="L18" s="31">
        <f t="shared" si="0"/>
        <v>2862</v>
      </c>
      <c r="M18" s="8"/>
      <c r="N18" s="29">
        <v>2262</v>
      </c>
      <c r="O18" s="29"/>
      <c r="P18" s="29">
        <v>600</v>
      </c>
      <c r="Q18" s="31">
        <v>2262</v>
      </c>
    </row>
    <row r="19" spans="1:17" s="3" customFormat="1" ht="15">
      <c r="A19" s="93" t="s">
        <v>14</v>
      </c>
      <c r="B19" s="94"/>
      <c r="C19" s="95"/>
      <c r="D19" s="42"/>
      <c r="E19" s="42"/>
      <c r="F19" s="43"/>
      <c r="G19" s="31"/>
      <c r="H19" s="8"/>
      <c r="I19" s="42"/>
      <c r="J19" s="42"/>
      <c r="K19" s="43"/>
      <c r="L19" s="31">
        <f t="shared" si="0"/>
        <v>0</v>
      </c>
      <c r="M19" s="8"/>
      <c r="N19" s="42"/>
      <c r="O19" s="42"/>
      <c r="P19" s="43"/>
      <c r="Q19" s="31"/>
    </row>
    <row r="20" spans="1:17" s="3" customFormat="1" ht="15">
      <c r="A20" s="93" t="s">
        <v>19</v>
      </c>
      <c r="B20" s="94"/>
      <c r="C20" s="95"/>
      <c r="D20" s="29">
        <v>18976</v>
      </c>
      <c r="E20" s="29"/>
      <c r="F20" s="29">
        <v>600</v>
      </c>
      <c r="G20" s="32">
        <v>19576</v>
      </c>
      <c r="H20" s="8"/>
      <c r="I20" s="29">
        <v>20530</v>
      </c>
      <c r="J20" s="29"/>
      <c r="K20" s="29">
        <v>600</v>
      </c>
      <c r="L20" s="31">
        <f t="shared" si="0"/>
        <v>21130</v>
      </c>
      <c r="M20" s="8"/>
      <c r="N20" s="29">
        <v>22143</v>
      </c>
      <c r="O20" s="29"/>
      <c r="P20" s="29">
        <v>600</v>
      </c>
      <c r="Q20" s="32">
        <v>22743</v>
      </c>
    </row>
    <row r="21" spans="1:17" s="3" customFormat="1" ht="15">
      <c r="A21" s="64" t="s">
        <v>106</v>
      </c>
      <c r="B21" s="65"/>
      <c r="C21" s="66"/>
      <c r="D21" s="29">
        <v>1250</v>
      </c>
      <c r="E21" s="29"/>
      <c r="F21" s="29"/>
      <c r="G21" s="32">
        <v>1250</v>
      </c>
      <c r="H21" s="8"/>
      <c r="I21" s="29">
        <v>1250</v>
      </c>
      <c r="J21" s="29"/>
      <c r="K21" s="29"/>
      <c r="L21" s="31">
        <f t="shared" si="0"/>
        <v>1250</v>
      </c>
      <c r="M21" s="8"/>
      <c r="N21" s="29"/>
      <c r="O21" s="29"/>
      <c r="P21" s="29"/>
      <c r="Q21" s="32"/>
    </row>
    <row r="22" spans="1:17" s="3" customFormat="1" ht="15">
      <c r="A22" s="93" t="s">
        <v>78</v>
      </c>
      <c r="B22" s="94"/>
      <c r="C22" s="95"/>
      <c r="D22" s="42"/>
      <c r="E22" s="42">
        <v>9750</v>
      </c>
      <c r="F22" s="43"/>
      <c r="G22" s="31">
        <v>9750</v>
      </c>
      <c r="I22" s="42"/>
      <c r="J22" s="42">
        <v>9750</v>
      </c>
      <c r="K22" s="43"/>
      <c r="L22" s="31">
        <f t="shared" si="0"/>
        <v>9750</v>
      </c>
      <c r="N22" s="42"/>
      <c r="O22" s="42">
        <v>9750</v>
      </c>
      <c r="P22" s="43"/>
      <c r="Q22" s="31">
        <v>9750</v>
      </c>
    </row>
    <row r="23" spans="1:17" ht="15">
      <c r="A23" s="93" t="s">
        <v>44</v>
      </c>
      <c r="B23" s="94"/>
      <c r="C23" s="95"/>
      <c r="D23" s="29">
        <v>20226</v>
      </c>
      <c r="E23" s="29">
        <v>9750</v>
      </c>
      <c r="F23" s="29">
        <v>600</v>
      </c>
      <c r="G23" s="31">
        <v>30576</v>
      </c>
      <c r="H23" s="3"/>
      <c r="I23" s="29">
        <v>21780</v>
      </c>
      <c r="J23" s="29">
        <v>9750</v>
      </c>
      <c r="K23" s="29">
        <v>600</v>
      </c>
      <c r="L23" s="31">
        <f t="shared" si="0"/>
        <v>32130</v>
      </c>
      <c r="M23" s="3"/>
      <c r="N23" s="29">
        <v>22143</v>
      </c>
      <c r="O23" s="29">
        <v>9750</v>
      </c>
      <c r="P23" s="29">
        <v>600</v>
      </c>
      <c r="Q23" s="31">
        <v>32493</v>
      </c>
    </row>
    <row r="24" spans="1:22" ht="15">
      <c r="A24" s="3"/>
      <c r="B24" s="3"/>
      <c r="C24" s="35"/>
      <c r="D24" s="3"/>
      <c r="E24" s="103" t="s">
        <v>71</v>
      </c>
      <c r="F24" s="103"/>
      <c r="G24" s="103"/>
      <c r="H24" s="3"/>
      <c r="I24" s="3"/>
      <c r="J24" s="103" t="s">
        <v>82</v>
      </c>
      <c r="K24" s="103"/>
      <c r="L24" s="103"/>
      <c r="M24" s="3"/>
      <c r="N24" s="103" t="s">
        <v>62</v>
      </c>
      <c r="O24" s="103"/>
      <c r="P24" s="103"/>
      <c r="Q24" s="35"/>
      <c r="S24" s="107" t="s">
        <v>84</v>
      </c>
      <c r="T24" s="107"/>
      <c r="U24" s="107"/>
      <c r="V24" s="62"/>
    </row>
    <row r="25" spans="1:22" s="3" customFormat="1" ht="62.25">
      <c r="A25" s="102" t="s">
        <v>7</v>
      </c>
      <c r="B25" s="102"/>
      <c r="C25" s="5" t="s">
        <v>9</v>
      </c>
      <c r="D25" s="2" t="s">
        <v>5</v>
      </c>
      <c r="E25" s="2" t="s">
        <v>8</v>
      </c>
      <c r="F25" s="2" t="s">
        <v>6</v>
      </c>
      <c r="G25" s="2" t="s">
        <v>0</v>
      </c>
      <c r="H25" s="1"/>
      <c r="I25" s="2" t="s">
        <v>5</v>
      </c>
      <c r="J25" s="2" t="s">
        <v>8</v>
      </c>
      <c r="K25" s="2" t="s">
        <v>6</v>
      </c>
      <c r="L25" s="2" t="s">
        <v>0</v>
      </c>
      <c r="M25" s="1"/>
      <c r="N25" s="2" t="s">
        <v>5</v>
      </c>
      <c r="O25" s="2" t="s">
        <v>79</v>
      </c>
      <c r="P25" s="2" t="s">
        <v>6</v>
      </c>
      <c r="Q25" s="2" t="s">
        <v>0</v>
      </c>
      <c r="S25" s="2" t="s">
        <v>5</v>
      </c>
      <c r="T25" s="2" t="s">
        <v>8</v>
      </c>
      <c r="U25" s="2" t="s">
        <v>6</v>
      </c>
      <c r="V25" s="2" t="s">
        <v>0</v>
      </c>
    </row>
    <row r="26" spans="1:22" s="1" customFormat="1" ht="15">
      <c r="A26" s="22">
        <v>611</v>
      </c>
      <c r="B26" s="23"/>
      <c r="C26" s="22" t="s">
        <v>1</v>
      </c>
      <c r="D26" s="42">
        <v>21880</v>
      </c>
      <c r="E26" s="42"/>
      <c r="F26" s="43"/>
      <c r="G26" s="31">
        <f aca="true" t="shared" si="1" ref="G26:G31">SUM(D26:F26)</f>
        <v>21880</v>
      </c>
      <c r="H26" s="27"/>
      <c r="I26" s="42">
        <v>5853</v>
      </c>
      <c r="J26" s="42"/>
      <c r="K26" s="43"/>
      <c r="L26" s="31">
        <f aca="true" t="shared" si="2" ref="L26:L31">SUM(I26:K26)</f>
        <v>5853</v>
      </c>
      <c r="M26" s="27"/>
      <c r="N26" s="42">
        <v>6100</v>
      </c>
      <c r="O26" s="42"/>
      <c r="P26" s="43"/>
      <c r="Q26" s="31">
        <f aca="true" t="shared" si="3" ref="Q26:Q41">SUM(N26:P26)</f>
        <v>6100</v>
      </c>
      <c r="S26" s="42">
        <v>6100</v>
      </c>
      <c r="T26" s="42"/>
      <c r="U26" s="43"/>
      <c r="V26" s="31">
        <f aca="true" t="shared" si="4" ref="V26:V41">SUM(S26:U26)</f>
        <v>6100</v>
      </c>
    </row>
    <row r="27" spans="1:22" s="3" customFormat="1" ht="15">
      <c r="A27" s="22">
        <v>612</v>
      </c>
      <c r="B27" s="23"/>
      <c r="C27" s="22" t="s">
        <v>31</v>
      </c>
      <c r="D27" s="42">
        <v>1950</v>
      </c>
      <c r="E27" s="42"/>
      <c r="F27" s="43"/>
      <c r="G27" s="31">
        <f t="shared" si="1"/>
        <v>1950</v>
      </c>
      <c r="H27" s="27"/>
      <c r="I27" s="42">
        <v>437</v>
      </c>
      <c r="J27" s="42"/>
      <c r="K27" s="43"/>
      <c r="L27" s="31">
        <f t="shared" si="2"/>
        <v>437</v>
      </c>
      <c r="M27" s="27"/>
      <c r="N27" s="42">
        <v>500</v>
      </c>
      <c r="O27" s="42"/>
      <c r="P27" s="43"/>
      <c r="Q27" s="31">
        <f t="shared" si="3"/>
        <v>500</v>
      </c>
      <c r="S27" s="42">
        <v>500</v>
      </c>
      <c r="T27" s="42"/>
      <c r="U27" s="43"/>
      <c r="V27" s="31">
        <f t="shared" si="4"/>
        <v>500</v>
      </c>
    </row>
    <row r="28" spans="1:22" s="3" customFormat="1" ht="15">
      <c r="A28" s="22">
        <v>612</v>
      </c>
      <c r="B28" s="23"/>
      <c r="C28" s="22" t="s">
        <v>11</v>
      </c>
      <c r="D28" s="42">
        <v>1060</v>
      </c>
      <c r="E28" s="42"/>
      <c r="F28" s="42"/>
      <c r="G28" s="31">
        <f t="shared" si="1"/>
        <v>1060</v>
      </c>
      <c r="H28" s="28"/>
      <c r="I28" s="42">
        <v>241</v>
      </c>
      <c r="J28" s="42"/>
      <c r="K28" s="42"/>
      <c r="L28" s="31">
        <f t="shared" si="2"/>
        <v>241</v>
      </c>
      <c r="M28" s="28"/>
      <c r="N28" s="42">
        <v>287</v>
      </c>
      <c r="O28" s="42"/>
      <c r="P28" s="42"/>
      <c r="Q28" s="31">
        <f t="shared" si="3"/>
        <v>287</v>
      </c>
      <c r="S28" s="42">
        <v>287</v>
      </c>
      <c r="T28" s="42"/>
      <c r="U28" s="42"/>
      <c r="V28" s="31">
        <f t="shared" si="4"/>
        <v>287</v>
      </c>
    </row>
    <row r="29" spans="1:22" ht="15">
      <c r="A29" s="22">
        <v>614</v>
      </c>
      <c r="B29" s="23"/>
      <c r="C29" s="22" t="s">
        <v>2</v>
      </c>
      <c r="D29" s="42">
        <v>2320</v>
      </c>
      <c r="E29" s="42"/>
      <c r="F29" s="42"/>
      <c r="G29" s="31">
        <f t="shared" si="1"/>
        <v>2320</v>
      </c>
      <c r="H29" s="28"/>
      <c r="I29" s="42">
        <v>689</v>
      </c>
      <c r="J29" s="42"/>
      <c r="K29" s="42"/>
      <c r="L29" s="31">
        <f t="shared" si="2"/>
        <v>689</v>
      </c>
      <c r="M29" s="28"/>
      <c r="N29" s="42">
        <v>650</v>
      </c>
      <c r="O29" s="42"/>
      <c r="P29" s="42"/>
      <c r="Q29" s="31">
        <f t="shared" si="3"/>
        <v>650</v>
      </c>
      <c r="S29" s="42">
        <v>650</v>
      </c>
      <c r="T29" s="42"/>
      <c r="U29" s="42"/>
      <c r="V29" s="31">
        <f t="shared" si="4"/>
        <v>650</v>
      </c>
    </row>
    <row r="30" spans="1:22" ht="15">
      <c r="A30" s="104" t="s">
        <v>10</v>
      </c>
      <c r="B30" s="105"/>
      <c r="C30" s="106"/>
      <c r="D30" s="29">
        <f>SUM(D26:D29)</f>
        <v>27210</v>
      </c>
      <c r="E30" s="29">
        <f>SUM(E27:E29)</f>
        <v>0</v>
      </c>
      <c r="F30" s="29">
        <f>SUM(F27:F29)</f>
        <v>0</v>
      </c>
      <c r="G30" s="31">
        <f t="shared" si="1"/>
        <v>27210</v>
      </c>
      <c r="H30" s="46"/>
      <c r="I30" s="29">
        <f>SUM(I26:I29)</f>
        <v>7220</v>
      </c>
      <c r="J30" s="29">
        <f>SUM(J27:J29)</f>
        <v>0</v>
      </c>
      <c r="K30" s="29">
        <f>SUM(K27:K29)</f>
        <v>0</v>
      </c>
      <c r="L30" s="31">
        <f t="shared" si="2"/>
        <v>7220</v>
      </c>
      <c r="M30" s="46"/>
      <c r="N30" s="29">
        <f>SUM(N26:N29)</f>
        <v>7537</v>
      </c>
      <c r="O30" s="29">
        <f>SUM(O26:O29)</f>
        <v>0</v>
      </c>
      <c r="P30" s="29">
        <f>SUM(P26:P29)</f>
        <v>0</v>
      </c>
      <c r="Q30" s="31">
        <f t="shared" si="3"/>
        <v>7537</v>
      </c>
      <c r="S30" s="29">
        <f>SUM(S26:S29)</f>
        <v>7537</v>
      </c>
      <c r="T30" s="29">
        <f>SUM(T26:T29)</f>
        <v>0</v>
      </c>
      <c r="U30" s="29">
        <f>SUM(U26:U29)</f>
        <v>0</v>
      </c>
      <c r="V30" s="31">
        <f t="shared" si="4"/>
        <v>7537</v>
      </c>
    </row>
    <row r="31" spans="1:22" s="3" customFormat="1" ht="15">
      <c r="A31" s="104" t="s">
        <v>12</v>
      </c>
      <c r="B31" s="105"/>
      <c r="C31" s="106"/>
      <c r="D31" s="47">
        <v>10540</v>
      </c>
      <c r="E31" s="47"/>
      <c r="F31" s="48"/>
      <c r="G31" s="31">
        <f t="shared" si="1"/>
        <v>10540</v>
      </c>
      <c r="H31" s="46"/>
      <c r="I31" s="47">
        <v>2538</v>
      </c>
      <c r="J31" s="47"/>
      <c r="K31" s="48"/>
      <c r="L31" s="31">
        <f t="shared" si="2"/>
        <v>2538</v>
      </c>
      <c r="M31" s="46"/>
      <c r="N31" s="47">
        <v>2635</v>
      </c>
      <c r="O31" s="47"/>
      <c r="P31" s="48"/>
      <c r="Q31" s="31">
        <f t="shared" si="3"/>
        <v>2635</v>
      </c>
      <c r="R31" s="49"/>
      <c r="S31" s="47">
        <v>2635</v>
      </c>
      <c r="T31" s="47"/>
      <c r="U31" s="48"/>
      <c r="V31" s="31">
        <f t="shared" si="4"/>
        <v>2635</v>
      </c>
    </row>
    <row r="32" spans="1:22" s="3" customFormat="1" ht="15">
      <c r="A32" s="93" t="s">
        <v>20</v>
      </c>
      <c r="B32" s="94"/>
      <c r="C32" s="95"/>
      <c r="D32" s="42">
        <v>0</v>
      </c>
      <c r="E32" s="42"/>
      <c r="F32" s="43"/>
      <c r="G32" s="31">
        <v>0</v>
      </c>
      <c r="H32" s="8"/>
      <c r="I32" s="42">
        <v>0</v>
      </c>
      <c r="J32" s="42"/>
      <c r="K32" s="43"/>
      <c r="L32" s="31">
        <v>0</v>
      </c>
      <c r="M32" s="8"/>
      <c r="N32" s="42">
        <v>0</v>
      </c>
      <c r="O32" s="42"/>
      <c r="P32" s="43"/>
      <c r="Q32" s="31">
        <f t="shared" si="3"/>
        <v>0</v>
      </c>
      <c r="R32" s="49"/>
      <c r="S32" s="42">
        <v>0</v>
      </c>
      <c r="T32" s="42"/>
      <c r="U32" s="43"/>
      <c r="V32" s="31">
        <f t="shared" si="4"/>
        <v>0</v>
      </c>
    </row>
    <row r="33" spans="1:22" s="3" customFormat="1" ht="15">
      <c r="A33" s="93" t="s">
        <v>15</v>
      </c>
      <c r="B33" s="94"/>
      <c r="C33" s="95"/>
      <c r="D33" s="42">
        <v>5200</v>
      </c>
      <c r="E33" s="42"/>
      <c r="F33" s="43"/>
      <c r="G33" s="31">
        <v>5200</v>
      </c>
      <c r="H33" s="8"/>
      <c r="I33" s="42">
        <v>1222</v>
      </c>
      <c r="J33" s="42"/>
      <c r="K33" s="43"/>
      <c r="L33" s="31">
        <v>1222</v>
      </c>
      <c r="M33" s="8"/>
      <c r="N33" s="42">
        <v>1285</v>
      </c>
      <c r="O33" s="42"/>
      <c r="P33" s="43"/>
      <c r="Q33" s="31">
        <f t="shared" si="3"/>
        <v>1285</v>
      </c>
      <c r="S33" s="42">
        <v>1285</v>
      </c>
      <c r="T33" s="42"/>
      <c r="U33" s="43"/>
      <c r="V33" s="31">
        <f t="shared" si="4"/>
        <v>1285</v>
      </c>
    </row>
    <row r="34" spans="1:22" s="3" customFormat="1" ht="15">
      <c r="A34" s="93" t="s">
        <v>16</v>
      </c>
      <c r="B34" s="94"/>
      <c r="C34" s="95"/>
      <c r="D34" s="42">
        <v>3380</v>
      </c>
      <c r="E34" s="42"/>
      <c r="F34" s="43">
        <v>950</v>
      </c>
      <c r="G34" s="31">
        <v>4330</v>
      </c>
      <c r="H34" s="8"/>
      <c r="I34" s="42">
        <v>217</v>
      </c>
      <c r="J34" s="42"/>
      <c r="K34" s="43">
        <v>373</v>
      </c>
      <c r="L34" s="31">
        <v>590</v>
      </c>
      <c r="M34" s="8"/>
      <c r="N34" s="42">
        <v>450</v>
      </c>
      <c r="O34" s="42"/>
      <c r="P34" s="43">
        <v>299</v>
      </c>
      <c r="Q34" s="31">
        <f t="shared" si="3"/>
        <v>749</v>
      </c>
      <c r="S34" s="42">
        <v>450</v>
      </c>
      <c r="T34" s="42"/>
      <c r="U34" s="43">
        <v>299</v>
      </c>
      <c r="V34" s="31">
        <f t="shared" si="4"/>
        <v>749</v>
      </c>
    </row>
    <row r="35" spans="1:22" s="3" customFormat="1" ht="15">
      <c r="A35" s="93" t="s">
        <v>17</v>
      </c>
      <c r="B35" s="94"/>
      <c r="C35" s="95"/>
      <c r="D35" s="42">
        <v>1000</v>
      </c>
      <c r="E35" s="42"/>
      <c r="F35" s="43">
        <v>1386</v>
      </c>
      <c r="G35" s="31">
        <v>2386</v>
      </c>
      <c r="H35" s="8"/>
      <c r="I35" s="42">
        <v>68</v>
      </c>
      <c r="J35" s="42"/>
      <c r="K35" s="43">
        <v>175</v>
      </c>
      <c r="L35" s="31">
        <v>243</v>
      </c>
      <c r="M35" s="8"/>
      <c r="N35" s="42">
        <v>125</v>
      </c>
      <c r="O35" s="42"/>
      <c r="P35" s="43">
        <v>275</v>
      </c>
      <c r="Q35" s="31">
        <f t="shared" si="3"/>
        <v>400</v>
      </c>
      <c r="S35" s="42">
        <v>125</v>
      </c>
      <c r="T35" s="42"/>
      <c r="U35" s="43">
        <v>275</v>
      </c>
      <c r="V35" s="31">
        <f t="shared" si="4"/>
        <v>400</v>
      </c>
    </row>
    <row r="36" spans="1:22" s="3" customFormat="1" ht="15">
      <c r="A36" s="22">
        <v>637</v>
      </c>
      <c r="B36" s="23" t="s">
        <v>46</v>
      </c>
      <c r="C36" s="24" t="s">
        <v>48</v>
      </c>
      <c r="D36" s="42">
        <v>250</v>
      </c>
      <c r="E36" s="42"/>
      <c r="F36" s="43">
        <v>650</v>
      </c>
      <c r="G36" s="31">
        <v>900</v>
      </c>
      <c r="H36" s="28"/>
      <c r="I36" s="42">
        <v>260</v>
      </c>
      <c r="J36" s="42"/>
      <c r="K36" s="43">
        <v>88</v>
      </c>
      <c r="L36" s="31">
        <v>348</v>
      </c>
      <c r="M36" s="28"/>
      <c r="N36" s="42">
        <v>225</v>
      </c>
      <c r="O36" s="42"/>
      <c r="P36" s="43"/>
      <c r="Q36" s="31">
        <f t="shared" si="3"/>
        <v>225</v>
      </c>
      <c r="S36" s="42">
        <v>225</v>
      </c>
      <c r="T36" s="42"/>
      <c r="U36" s="43"/>
      <c r="V36" s="31">
        <f t="shared" si="4"/>
        <v>225</v>
      </c>
    </row>
    <row r="37" spans="1:22" ht="15">
      <c r="A37" s="22">
        <v>637</v>
      </c>
      <c r="B37" s="23">
        <v>15</v>
      </c>
      <c r="C37" s="24" t="s">
        <v>22</v>
      </c>
      <c r="D37" s="42">
        <v>130</v>
      </c>
      <c r="E37" s="42"/>
      <c r="F37" s="43"/>
      <c r="G37" s="31">
        <v>130</v>
      </c>
      <c r="H37" s="28"/>
      <c r="I37" s="42">
        <v>32</v>
      </c>
      <c r="J37" s="42"/>
      <c r="K37" s="43"/>
      <c r="L37" s="31">
        <v>32</v>
      </c>
      <c r="M37" s="28"/>
      <c r="N37" s="42">
        <v>32</v>
      </c>
      <c r="O37" s="42"/>
      <c r="P37" s="43"/>
      <c r="Q37" s="31">
        <f t="shared" si="3"/>
        <v>32</v>
      </c>
      <c r="S37" s="42">
        <v>32</v>
      </c>
      <c r="T37" s="42"/>
      <c r="U37" s="43"/>
      <c r="V37" s="31">
        <f t="shared" si="4"/>
        <v>32</v>
      </c>
    </row>
    <row r="38" spans="1:22" ht="15">
      <c r="A38" s="22">
        <v>637</v>
      </c>
      <c r="B38" s="23">
        <v>16</v>
      </c>
      <c r="C38" s="24" t="s">
        <v>21</v>
      </c>
      <c r="D38" s="42">
        <v>230</v>
      </c>
      <c r="E38" s="42"/>
      <c r="F38" s="43"/>
      <c r="G38" s="31">
        <v>230</v>
      </c>
      <c r="H38" s="28"/>
      <c r="I38" s="42">
        <v>83</v>
      </c>
      <c r="J38" s="42"/>
      <c r="K38" s="43"/>
      <c r="L38" s="31">
        <v>83</v>
      </c>
      <c r="M38" s="28"/>
      <c r="N38" s="42">
        <v>80</v>
      </c>
      <c r="O38" s="42"/>
      <c r="P38" s="43"/>
      <c r="Q38" s="31">
        <f t="shared" si="3"/>
        <v>80</v>
      </c>
      <c r="S38" s="42">
        <v>80</v>
      </c>
      <c r="T38" s="42"/>
      <c r="U38" s="43"/>
      <c r="V38" s="31">
        <f t="shared" si="4"/>
        <v>80</v>
      </c>
    </row>
    <row r="39" spans="1:22" ht="15">
      <c r="A39" s="93" t="s">
        <v>18</v>
      </c>
      <c r="B39" s="94"/>
      <c r="C39" s="95"/>
      <c r="D39" s="29">
        <v>610</v>
      </c>
      <c r="E39" s="29"/>
      <c r="F39" s="29">
        <v>650</v>
      </c>
      <c r="G39" s="31">
        <v>1260</v>
      </c>
      <c r="H39" s="46"/>
      <c r="I39" s="47">
        <v>375</v>
      </c>
      <c r="J39" s="47"/>
      <c r="K39" s="48">
        <v>88</v>
      </c>
      <c r="L39" s="31">
        <v>463</v>
      </c>
      <c r="M39" s="46"/>
      <c r="N39" s="29">
        <f>SUM(N36:N38)</f>
        <v>337</v>
      </c>
      <c r="O39" s="29">
        <f>SUM(O36:O38)</f>
        <v>0</v>
      </c>
      <c r="P39" s="29"/>
      <c r="Q39" s="31">
        <f t="shared" si="3"/>
        <v>337</v>
      </c>
      <c r="S39" s="29">
        <f>SUM(S36:S38)</f>
        <v>337</v>
      </c>
      <c r="T39" s="29">
        <f>SUM(T36:T38)</f>
        <v>0</v>
      </c>
      <c r="U39" s="29"/>
      <c r="V39" s="31">
        <f t="shared" si="4"/>
        <v>337</v>
      </c>
    </row>
    <row r="40" spans="1:22" s="3" customFormat="1" ht="15">
      <c r="A40" s="93" t="s">
        <v>13</v>
      </c>
      <c r="B40" s="94"/>
      <c r="C40" s="95"/>
      <c r="D40" s="29">
        <f>D32+D33+D34+D35+D39</f>
        <v>10190</v>
      </c>
      <c r="E40" s="29">
        <f>E32+E33+E34+E35+E39</f>
        <v>0</v>
      </c>
      <c r="F40" s="29">
        <v>2300</v>
      </c>
      <c r="G40" s="31">
        <f>SUM(D40:F40)</f>
        <v>12490</v>
      </c>
      <c r="H40" s="8"/>
      <c r="I40" s="29">
        <v>1882</v>
      </c>
      <c r="J40" s="29">
        <f>J32+J33+J34+J35+J39</f>
        <v>0</v>
      </c>
      <c r="K40" s="29">
        <v>636</v>
      </c>
      <c r="L40" s="31">
        <v>2518</v>
      </c>
      <c r="M40" s="8"/>
      <c r="N40" s="29">
        <f>N32+N33+N34+N35+N39</f>
        <v>2197</v>
      </c>
      <c r="O40" s="29">
        <f>O32+O33+O34+O35+O39</f>
        <v>0</v>
      </c>
      <c r="P40" s="29">
        <v>574</v>
      </c>
      <c r="Q40" s="31">
        <f t="shared" si="3"/>
        <v>2771</v>
      </c>
      <c r="S40" s="29">
        <f>S32+S33+S34+S35+S39</f>
        <v>2197</v>
      </c>
      <c r="T40" s="29">
        <f>T32+T33+T34+T35+T39</f>
        <v>0</v>
      </c>
      <c r="U40" s="29">
        <v>574</v>
      </c>
      <c r="V40" s="31">
        <f t="shared" si="4"/>
        <v>2771</v>
      </c>
    </row>
    <row r="41" spans="1:22" s="3" customFormat="1" ht="15">
      <c r="A41" s="93" t="s">
        <v>14</v>
      </c>
      <c r="B41" s="94"/>
      <c r="C41" s="95"/>
      <c r="D41" s="42">
        <v>50</v>
      </c>
      <c r="E41" s="42">
        <v>0</v>
      </c>
      <c r="F41" s="43"/>
      <c r="G41" s="31">
        <v>50</v>
      </c>
      <c r="H41" s="8"/>
      <c r="I41" s="67">
        <v>30</v>
      </c>
      <c r="J41" s="67">
        <v>0</v>
      </c>
      <c r="K41" s="67"/>
      <c r="L41" s="31">
        <v>30</v>
      </c>
      <c r="M41" s="8"/>
      <c r="N41" s="42"/>
      <c r="O41" s="42"/>
      <c r="P41" s="43"/>
      <c r="Q41" s="31">
        <f t="shared" si="3"/>
        <v>0</v>
      </c>
      <c r="S41" s="42"/>
      <c r="T41" s="42"/>
      <c r="U41" s="43"/>
      <c r="V41" s="31">
        <f t="shared" si="4"/>
        <v>0</v>
      </c>
    </row>
    <row r="42" spans="1:22" s="3" customFormat="1" ht="15">
      <c r="A42" s="93" t="s">
        <v>19</v>
      </c>
      <c r="B42" s="94"/>
      <c r="C42" s="95"/>
      <c r="D42" s="29">
        <v>46960</v>
      </c>
      <c r="E42" s="29"/>
      <c r="F42" s="29">
        <v>2986</v>
      </c>
      <c r="G42" s="32">
        <f>G30+G31+G40+G41</f>
        <v>50290</v>
      </c>
      <c r="H42" s="8"/>
      <c r="I42" s="42">
        <v>11670</v>
      </c>
      <c r="J42" s="42"/>
      <c r="K42" s="43">
        <v>636</v>
      </c>
      <c r="L42" s="31">
        <v>12306</v>
      </c>
      <c r="M42" s="8"/>
      <c r="N42" s="42">
        <f>N30+N31+N40+N41</f>
        <v>12369</v>
      </c>
      <c r="O42" s="42">
        <f>O30+O31+O40+O41</f>
        <v>0</v>
      </c>
      <c r="P42" s="43">
        <f>P30+P31+P40+P41</f>
        <v>574</v>
      </c>
      <c r="Q42" s="31">
        <f>Q30+Q31+Q40+Q41</f>
        <v>12943</v>
      </c>
      <c r="S42" s="42">
        <f>S30+S31+S40+S41</f>
        <v>12369</v>
      </c>
      <c r="T42" s="42">
        <f>T30+T31+T40+T41</f>
        <v>0</v>
      </c>
      <c r="U42" s="43">
        <f>U30+U31+U40+U41</f>
        <v>574</v>
      </c>
      <c r="V42" s="31">
        <f>V30+V31+V40+V41</f>
        <v>12943</v>
      </c>
    </row>
    <row r="43" spans="1:22" s="3" customFormat="1" ht="15">
      <c r="A43" s="93" t="s">
        <v>45</v>
      </c>
      <c r="B43" s="94"/>
      <c r="C43" s="95" t="s">
        <v>43</v>
      </c>
      <c r="D43" s="42"/>
      <c r="E43" s="42"/>
      <c r="F43" s="43"/>
      <c r="G43" s="31"/>
      <c r="I43" s="42"/>
      <c r="J43" s="42"/>
      <c r="K43" s="43"/>
      <c r="L43" s="31"/>
      <c r="N43" s="42"/>
      <c r="O43" s="42"/>
      <c r="P43" s="43"/>
      <c r="Q43" s="31"/>
      <c r="S43" s="42"/>
      <c r="T43" s="42"/>
      <c r="U43" s="43"/>
      <c r="V43" s="31"/>
    </row>
    <row r="44" spans="1:22" s="3" customFormat="1" ht="15">
      <c r="A44" s="93" t="s">
        <v>78</v>
      </c>
      <c r="B44" s="94"/>
      <c r="C44" s="95"/>
      <c r="D44" s="42"/>
      <c r="E44" s="42"/>
      <c r="F44" s="43">
        <v>0</v>
      </c>
      <c r="G44" s="31"/>
      <c r="I44" s="42"/>
      <c r="J44" s="42"/>
      <c r="K44" s="43">
        <v>0</v>
      </c>
      <c r="L44" s="31"/>
      <c r="N44" s="42"/>
      <c r="O44" s="42">
        <v>7562</v>
      </c>
      <c r="P44" s="43"/>
      <c r="Q44" s="31">
        <f>SUM(N44:P44)</f>
        <v>7562</v>
      </c>
      <c r="S44" s="42"/>
      <c r="T44" s="42">
        <v>7562</v>
      </c>
      <c r="U44" s="43"/>
      <c r="V44" s="31">
        <f>SUM(S44:U44)</f>
        <v>7562</v>
      </c>
    </row>
    <row r="45" spans="1:22" ht="15">
      <c r="A45" s="93" t="s">
        <v>44</v>
      </c>
      <c r="B45" s="94"/>
      <c r="C45" s="95"/>
      <c r="D45" s="29">
        <v>46960</v>
      </c>
      <c r="E45" s="29">
        <v>0</v>
      </c>
      <c r="F45" s="29">
        <v>2986</v>
      </c>
      <c r="G45" s="31">
        <f>SUM(D45:F45)</f>
        <v>49946</v>
      </c>
      <c r="H45" s="3"/>
      <c r="I45" s="42">
        <v>11670</v>
      </c>
      <c r="J45" s="42">
        <f>J41+J43</f>
        <v>0</v>
      </c>
      <c r="K45" s="43">
        <v>636</v>
      </c>
      <c r="L45" s="31">
        <v>12306</v>
      </c>
      <c r="M45" s="3"/>
      <c r="N45" s="42">
        <f>N42+N44</f>
        <v>12369</v>
      </c>
      <c r="O45" s="42">
        <f>O42+O44</f>
        <v>7562</v>
      </c>
      <c r="P45" s="43">
        <f>P42+P44</f>
        <v>574</v>
      </c>
      <c r="Q45" s="31">
        <f>SUM(N45:P45)</f>
        <v>20505</v>
      </c>
      <c r="S45" s="42">
        <f>S42+S44</f>
        <v>12369</v>
      </c>
      <c r="T45" s="42">
        <f>T42+T44</f>
        <v>7562</v>
      </c>
      <c r="U45" s="43">
        <f>U42+U44</f>
        <v>574</v>
      </c>
      <c r="V45" s="31">
        <f>SUM(S45:U45)</f>
        <v>20505</v>
      </c>
    </row>
  </sheetData>
  <sheetProtection password="DCBE" sheet="1" objects="1" scenarios="1" selectLockedCells="1" selectUnlockedCells="1"/>
  <mergeCells count="34">
    <mergeCell ref="A33:C33"/>
    <mergeCell ref="A34:C34"/>
    <mergeCell ref="A35:C35"/>
    <mergeCell ref="A39:C39"/>
    <mergeCell ref="A42:C42"/>
    <mergeCell ref="A43:C43"/>
    <mergeCell ref="A44:C44"/>
    <mergeCell ref="A45:C45"/>
    <mergeCell ref="A40:C40"/>
    <mergeCell ref="A41:C41"/>
    <mergeCell ref="N24:P24"/>
    <mergeCell ref="S24:U24"/>
    <mergeCell ref="A25:B25"/>
    <mergeCell ref="A30:C30"/>
    <mergeCell ref="A31:C31"/>
    <mergeCell ref="A32:C32"/>
    <mergeCell ref="A19:C19"/>
    <mergeCell ref="A20:C20"/>
    <mergeCell ref="A22:C22"/>
    <mergeCell ref="A23:C23"/>
    <mergeCell ref="E24:G24"/>
    <mergeCell ref="J24:L24"/>
    <mergeCell ref="A10:C10"/>
    <mergeCell ref="A11:C11"/>
    <mergeCell ref="A12:C12"/>
    <mergeCell ref="A13:C13"/>
    <mergeCell ref="A17:C17"/>
    <mergeCell ref="A18:C18"/>
    <mergeCell ref="D2:G2"/>
    <mergeCell ref="I2:L2"/>
    <mergeCell ref="N2:Q2"/>
    <mergeCell ref="A3:B3"/>
    <mergeCell ref="A8:C8"/>
    <mergeCell ref="A9:C9"/>
  </mergeCells>
  <printOptions horizontalCentered="1" verticalCentered="1"/>
  <pageMargins left="0.1968503937007874" right="0" top="0.3937007874015748" bottom="0.5905511811023623" header="0.5118110236220472" footer="0.5118110236220472"/>
  <pageSetup horizontalDpi="600" verticalDpi="600" orientation="landscape" paperSize="9" scale="55" r:id="rId1"/>
  <headerFooter alignWithMargins="0">
    <oddFooter>&amp;R&amp;F/&amp;A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="85" zoomScaleNormal="85" zoomScalePageLayoutView="0" workbookViewId="0" topLeftCell="B19">
      <selection activeCell="S20" sqref="S20"/>
    </sheetView>
  </sheetViews>
  <sheetFormatPr defaultColWidth="8.88671875" defaultRowHeight="15"/>
  <cols>
    <col min="1" max="1" width="8.88671875" style="4" customWidth="1"/>
    <col min="2" max="2" width="5.10546875" style="4" customWidth="1"/>
    <col min="3" max="3" width="14.5546875" style="6" customWidth="1"/>
    <col min="4" max="4" width="10.4453125" style="4" customWidth="1"/>
    <col min="5" max="5" width="9.99609375" style="4" customWidth="1"/>
    <col min="6" max="6" width="8.77734375" style="4" customWidth="1"/>
    <col min="7" max="7" width="9.4453125" style="34" customWidth="1"/>
    <col min="8" max="8" width="0.9921875" style="4" customWidth="1"/>
    <col min="9" max="10" width="11.3359375" style="4" customWidth="1"/>
    <col min="11" max="11" width="10.21484375" style="4" customWidth="1"/>
    <col min="12" max="12" width="10.10546875" style="34" bestFit="1" customWidth="1"/>
    <col min="13" max="13" width="0.9921875" style="4" customWidth="1"/>
    <col min="14" max="15" width="11.3359375" style="4" customWidth="1"/>
    <col min="16" max="16" width="10.21484375" style="4" customWidth="1"/>
    <col min="17" max="17" width="9.5546875" style="34" customWidth="1"/>
    <col min="18" max="18" width="1.5625" style="4" customWidth="1"/>
    <col min="19" max="19" width="11.10546875" style="4" customWidth="1"/>
    <col min="20" max="20" width="10.4453125" style="4" customWidth="1"/>
    <col min="21" max="21" width="10.6640625" style="4" customWidth="1"/>
    <col min="22" max="22" width="9.5546875" style="33" customWidth="1"/>
    <col min="23" max="16384" width="8.88671875" style="4" customWidth="1"/>
  </cols>
  <sheetData>
    <row r="1" spans="1:4" ht="15">
      <c r="A1" s="3" t="s">
        <v>54</v>
      </c>
      <c r="C1" s="6" t="s">
        <v>100</v>
      </c>
      <c r="D1" s="4" t="s">
        <v>99</v>
      </c>
    </row>
    <row r="2" spans="1:17" ht="15">
      <c r="A2" s="3"/>
      <c r="D2" s="101" t="s">
        <v>64</v>
      </c>
      <c r="E2" s="101"/>
      <c r="F2" s="101"/>
      <c r="G2" s="101"/>
      <c r="I2" s="101" t="s">
        <v>68</v>
      </c>
      <c r="J2" s="101"/>
      <c r="K2" s="101"/>
      <c r="L2" s="101"/>
      <c r="N2" s="101" t="s">
        <v>83</v>
      </c>
      <c r="O2" s="101"/>
      <c r="P2" s="101"/>
      <c r="Q2" s="101"/>
    </row>
    <row r="3" spans="1:17" s="1" customFormat="1" ht="62.25">
      <c r="A3" s="102" t="s">
        <v>7</v>
      </c>
      <c r="B3" s="102"/>
      <c r="C3" s="5" t="s">
        <v>9</v>
      </c>
      <c r="D3" s="2" t="s">
        <v>5</v>
      </c>
      <c r="E3" s="2" t="s">
        <v>8</v>
      </c>
      <c r="F3" s="2" t="s">
        <v>6</v>
      </c>
      <c r="G3" s="2" t="s">
        <v>0</v>
      </c>
      <c r="I3" s="2" t="s">
        <v>5</v>
      </c>
      <c r="J3" s="2" t="s">
        <v>8</v>
      </c>
      <c r="K3" s="2" t="s">
        <v>6</v>
      </c>
      <c r="L3" s="2" t="s">
        <v>0</v>
      </c>
      <c r="N3" s="2" t="s">
        <v>5</v>
      </c>
      <c r="O3" s="2" t="s">
        <v>8</v>
      </c>
      <c r="P3" s="2" t="s">
        <v>6</v>
      </c>
      <c r="Q3" s="2" t="s">
        <v>0</v>
      </c>
    </row>
    <row r="4" spans="1:17" s="3" customFormat="1" ht="15">
      <c r="A4" s="22">
        <v>611</v>
      </c>
      <c r="B4" s="23"/>
      <c r="C4" s="22" t="s">
        <v>1</v>
      </c>
      <c r="D4" s="42">
        <v>17250</v>
      </c>
      <c r="E4" s="42"/>
      <c r="F4" s="43"/>
      <c r="G4" s="31">
        <f aca="true" t="shared" si="0" ref="G4:G19">SUM(D4:F4)</f>
        <v>17250</v>
      </c>
      <c r="H4" s="27"/>
      <c r="I4" s="42">
        <v>19000</v>
      </c>
      <c r="J4" s="42"/>
      <c r="K4" s="43"/>
      <c r="L4" s="31">
        <f aca="true" t="shared" si="1" ref="L4:L19">SUM(I4:K4)</f>
        <v>19000</v>
      </c>
      <c r="M4" s="27"/>
      <c r="N4" s="42">
        <v>20900</v>
      </c>
      <c r="O4" s="42"/>
      <c r="P4" s="43"/>
      <c r="Q4" s="31">
        <f aca="true" t="shared" si="2" ref="Q4:Q9">SUM(N4:P4)</f>
        <v>20900</v>
      </c>
    </row>
    <row r="5" spans="1:17" s="3" customFormat="1" ht="15">
      <c r="A5" s="22">
        <v>612</v>
      </c>
      <c r="B5" s="23"/>
      <c r="C5" s="22" t="s">
        <v>31</v>
      </c>
      <c r="D5" s="42">
        <v>840</v>
      </c>
      <c r="E5" s="42"/>
      <c r="F5" s="43"/>
      <c r="G5" s="31">
        <f t="shared" si="0"/>
        <v>840</v>
      </c>
      <c r="H5" s="27"/>
      <c r="I5" s="42">
        <v>840</v>
      </c>
      <c r="J5" s="42"/>
      <c r="K5" s="43"/>
      <c r="L5" s="31">
        <f t="shared" si="1"/>
        <v>840</v>
      </c>
      <c r="M5" s="27"/>
      <c r="N5" s="42">
        <v>840</v>
      </c>
      <c r="O5" s="42"/>
      <c r="P5" s="43"/>
      <c r="Q5" s="31">
        <f t="shared" si="2"/>
        <v>840</v>
      </c>
    </row>
    <row r="6" spans="1:17" ht="15">
      <c r="A6" s="22">
        <v>612</v>
      </c>
      <c r="B6" s="23"/>
      <c r="C6" s="22" t="s">
        <v>11</v>
      </c>
      <c r="D6" s="42">
        <v>550</v>
      </c>
      <c r="E6" s="42"/>
      <c r="F6" s="42"/>
      <c r="G6" s="31">
        <f t="shared" si="0"/>
        <v>550</v>
      </c>
      <c r="H6" s="28"/>
      <c r="I6" s="42">
        <v>550</v>
      </c>
      <c r="J6" s="42"/>
      <c r="K6" s="42"/>
      <c r="L6" s="31">
        <f t="shared" si="1"/>
        <v>550</v>
      </c>
      <c r="M6" s="28"/>
      <c r="N6" s="42">
        <v>650</v>
      </c>
      <c r="O6" s="42"/>
      <c r="P6" s="42"/>
      <c r="Q6" s="31">
        <f t="shared" si="2"/>
        <v>650</v>
      </c>
    </row>
    <row r="7" spans="1:17" ht="15">
      <c r="A7" s="22">
        <v>614</v>
      </c>
      <c r="B7" s="23"/>
      <c r="C7" s="22" t="s">
        <v>2</v>
      </c>
      <c r="D7" s="42">
        <v>800</v>
      </c>
      <c r="E7" s="42"/>
      <c r="F7" s="42"/>
      <c r="G7" s="31">
        <f t="shared" si="0"/>
        <v>800</v>
      </c>
      <c r="H7" s="28"/>
      <c r="I7" s="42">
        <v>800</v>
      </c>
      <c r="J7" s="42"/>
      <c r="K7" s="42"/>
      <c r="L7" s="31">
        <f t="shared" si="1"/>
        <v>800</v>
      </c>
      <c r="M7" s="28"/>
      <c r="N7" s="42">
        <v>800</v>
      </c>
      <c r="O7" s="42"/>
      <c r="P7" s="42"/>
      <c r="Q7" s="31">
        <f t="shared" si="2"/>
        <v>800</v>
      </c>
    </row>
    <row r="8" spans="1:17" s="3" customFormat="1" ht="15">
      <c r="A8" s="104" t="s">
        <v>10</v>
      </c>
      <c r="B8" s="105"/>
      <c r="C8" s="106"/>
      <c r="D8" s="29">
        <f>SUM(D4:D7)</f>
        <v>19440</v>
      </c>
      <c r="E8" s="29">
        <f>SUM(E4:E7)</f>
        <v>0</v>
      </c>
      <c r="F8" s="29">
        <f>SUM(F4:F7)</f>
        <v>0</v>
      </c>
      <c r="G8" s="31">
        <f t="shared" si="0"/>
        <v>19440</v>
      </c>
      <c r="H8" s="8"/>
      <c r="I8" s="29">
        <f>SUM(I4:I7)</f>
        <v>21190</v>
      </c>
      <c r="J8" s="29">
        <f>SUM(J4:J7)</f>
        <v>0</v>
      </c>
      <c r="K8" s="29">
        <f>SUM(K4:K7)</f>
        <v>0</v>
      </c>
      <c r="L8" s="31">
        <f t="shared" si="1"/>
        <v>21190</v>
      </c>
      <c r="M8" s="8"/>
      <c r="N8" s="29">
        <f>SUM(N4:N7)</f>
        <v>23190</v>
      </c>
      <c r="O8" s="29">
        <f>SUM(O4:O7)</f>
        <v>0</v>
      </c>
      <c r="P8" s="29">
        <f>SUM(P4:P7)</f>
        <v>0</v>
      </c>
      <c r="Q8" s="31">
        <f t="shared" si="2"/>
        <v>23190</v>
      </c>
    </row>
    <row r="9" spans="1:17" s="3" customFormat="1" ht="15">
      <c r="A9" s="104" t="s">
        <v>12</v>
      </c>
      <c r="B9" s="105"/>
      <c r="C9" s="106"/>
      <c r="D9" s="68">
        <v>6795</v>
      </c>
      <c r="E9" s="68"/>
      <c r="F9" s="68"/>
      <c r="G9" s="31">
        <f t="shared" si="0"/>
        <v>6795</v>
      </c>
      <c r="H9" s="8"/>
      <c r="I9" s="68">
        <v>7406</v>
      </c>
      <c r="J9" s="68"/>
      <c r="K9" s="68"/>
      <c r="L9" s="31">
        <f t="shared" si="1"/>
        <v>7406</v>
      </c>
      <c r="M9" s="46"/>
      <c r="N9" s="68">
        <v>8105</v>
      </c>
      <c r="O9" s="68"/>
      <c r="P9" s="68"/>
      <c r="Q9" s="31">
        <f t="shared" si="2"/>
        <v>8105</v>
      </c>
    </row>
    <row r="10" spans="1:17" s="3" customFormat="1" ht="15">
      <c r="A10" s="93" t="s">
        <v>20</v>
      </c>
      <c r="B10" s="94"/>
      <c r="C10" s="95"/>
      <c r="D10" s="42"/>
      <c r="E10" s="42"/>
      <c r="F10" s="42"/>
      <c r="G10" s="31">
        <f t="shared" si="0"/>
        <v>0</v>
      </c>
      <c r="H10" s="8"/>
      <c r="I10" s="42"/>
      <c r="J10" s="42"/>
      <c r="K10" s="42"/>
      <c r="L10" s="31">
        <f t="shared" si="1"/>
        <v>0</v>
      </c>
      <c r="M10" s="8"/>
      <c r="N10" s="42"/>
      <c r="O10" s="42"/>
      <c r="P10" s="42"/>
      <c r="Q10" s="31">
        <f aca="true" t="shared" si="3" ref="Q10:Q19">SUM(N10:P10)</f>
        <v>0</v>
      </c>
    </row>
    <row r="11" spans="1:17" s="3" customFormat="1" ht="15">
      <c r="A11" s="93" t="s">
        <v>15</v>
      </c>
      <c r="B11" s="94"/>
      <c r="C11" s="95"/>
      <c r="D11" s="42">
        <v>1800</v>
      </c>
      <c r="E11" s="42"/>
      <c r="F11" s="42"/>
      <c r="G11" s="31">
        <f t="shared" si="0"/>
        <v>1800</v>
      </c>
      <c r="H11" s="8"/>
      <c r="I11" s="42">
        <v>1800</v>
      </c>
      <c r="J11" s="42"/>
      <c r="K11" s="42"/>
      <c r="L11" s="31">
        <f t="shared" si="1"/>
        <v>1800</v>
      </c>
      <c r="M11" s="8"/>
      <c r="N11" s="42">
        <v>1800</v>
      </c>
      <c r="O11" s="42"/>
      <c r="P11" s="42"/>
      <c r="Q11" s="31">
        <f t="shared" si="3"/>
        <v>1800</v>
      </c>
    </row>
    <row r="12" spans="1:17" s="3" customFormat="1" ht="15">
      <c r="A12" s="93" t="s">
        <v>16</v>
      </c>
      <c r="B12" s="94"/>
      <c r="C12" s="95"/>
      <c r="D12" s="42">
        <v>0</v>
      </c>
      <c r="E12" s="42"/>
      <c r="F12" s="42">
        <v>4000</v>
      </c>
      <c r="G12" s="31">
        <f t="shared" si="0"/>
        <v>4000</v>
      </c>
      <c r="H12" s="8"/>
      <c r="I12" s="42">
        <v>0</v>
      </c>
      <c r="J12" s="42"/>
      <c r="K12" s="42">
        <v>4000</v>
      </c>
      <c r="L12" s="31">
        <f t="shared" si="1"/>
        <v>4000</v>
      </c>
      <c r="M12" s="8"/>
      <c r="N12" s="42">
        <v>0</v>
      </c>
      <c r="O12" s="42"/>
      <c r="P12" s="42">
        <v>4000</v>
      </c>
      <c r="Q12" s="31">
        <f t="shared" si="3"/>
        <v>4000</v>
      </c>
    </row>
    <row r="13" spans="1:17" s="3" customFormat="1" ht="15">
      <c r="A13" s="93" t="s">
        <v>17</v>
      </c>
      <c r="B13" s="94"/>
      <c r="C13" s="95"/>
      <c r="D13" s="42">
        <v>0</v>
      </c>
      <c r="E13" s="42"/>
      <c r="F13" s="42"/>
      <c r="G13" s="31">
        <f t="shared" si="0"/>
        <v>0</v>
      </c>
      <c r="H13" s="8"/>
      <c r="I13" s="42">
        <v>0</v>
      </c>
      <c r="J13" s="42"/>
      <c r="K13" s="42"/>
      <c r="L13" s="31">
        <f t="shared" si="1"/>
        <v>0</v>
      </c>
      <c r="M13" s="8"/>
      <c r="N13" s="42">
        <v>0</v>
      </c>
      <c r="O13" s="42"/>
      <c r="P13" s="42"/>
      <c r="Q13" s="31">
        <f t="shared" si="3"/>
        <v>0</v>
      </c>
    </row>
    <row r="14" spans="1:17" ht="15">
      <c r="A14" s="22">
        <v>637</v>
      </c>
      <c r="B14" s="23" t="s">
        <v>46</v>
      </c>
      <c r="C14" s="24" t="s">
        <v>48</v>
      </c>
      <c r="D14" s="42">
        <v>220</v>
      </c>
      <c r="E14" s="42"/>
      <c r="F14" s="42"/>
      <c r="G14" s="31">
        <f t="shared" si="0"/>
        <v>220</v>
      </c>
      <c r="H14" s="28"/>
      <c r="I14" s="42">
        <v>220</v>
      </c>
      <c r="J14" s="42"/>
      <c r="K14" s="42"/>
      <c r="L14" s="31">
        <f t="shared" si="1"/>
        <v>220</v>
      </c>
      <c r="M14" s="28"/>
      <c r="N14" s="42">
        <v>220</v>
      </c>
      <c r="O14" s="42"/>
      <c r="P14" s="42"/>
      <c r="Q14" s="31">
        <f t="shared" si="3"/>
        <v>220</v>
      </c>
    </row>
    <row r="15" spans="1:17" ht="15">
      <c r="A15" s="22">
        <v>637</v>
      </c>
      <c r="B15" s="23">
        <v>15</v>
      </c>
      <c r="C15" s="24" t="s">
        <v>22</v>
      </c>
      <c r="D15" s="42">
        <v>50</v>
      </c>
      <c r="E15" s="42"/>
      <c r="F15" s="42"/>
      <c r="G15" s="31">
        <f t="shared" si="0"/>
        <v>50</v>
      </c>
      <c r="H15" s="28"/>
      <c r="I15" s="42">
        <v>50</v>
      </c>
      <c r="J15" s="42"/>
      <c r="K15" s="42"/>
      <c r="L15" s="31">
        <f t="shared" si="1"/>
        <v>50</v>
      </c>
      <c r="M15" s="28"/>
      <c r="N15" s="42">
        <v>50</v>
      </c>
      <c r="O15" s="42"/>
      <c r="P15" s="42"/>
      <c r="Q15" s="31">
        <f t="shared" si="3"/>
        <v>50</v>
      </c>
    </row>
    <row r="16" spans="1:17" ht="15">
      <c r="A16" s="22">
        <v>637</v>
      </c>
      <c r="B16" s="23">
        <v>16</v>
      </c>
      <c r="C16" s="24" t="s">
        <v>21</v>
      </c>
      <c r="D16" s="42">
        <v>200</v>
      </c>
      <c r="E16" s="42"/>
      <c r="F16" s="42"/>
      <c r="G16" s="31">
        <f t="shared" si="0"/>
        <v>200</v>
      </c>
      <c r="H16" s="28"/>
      <c r="I16" s="42">
        <v>220</v>
      </c>
      <c r="J16" s="42"/>
      <c r="K16" s="42"/>
      <c r="L16" s="31">
        <f t="shared" si="1"/>
        <v>220</v>
      </c>
      <c r="M16" s="28"/>
      <c r="N16" s="42">
        <v>220</v>
      </c>
      <c r="O16" s="42"/>
      <c r="P16" s="42"/>
      <c r="Q16" s="31">
        <f t="shared" si="3"/>
        <v>220</v>
      </c>
    </row>
    <row r="17" spans="1:17" s="3" customFormat="1" ht="15">
      <c r="A17" s="93" t="s">
        <v>18</v>
      </c>
      <c r="B17" s="94"/>
      <c r="C17" s="95"/>
      <c r="D17" s="67">
        <f>SUM(D14:D16)</f>
        <v>470</v>
      </c>
      <c r="E17" s="67">
        <f>SUM(E14:E16)</f>
        <v>0</v>
      </c>
      <c r="F17" s="67"/>
      <c r="G17" s="31">
        <f t="shared" si="0"/>
        <v>470</v>
      </c>
      <c r="H17" s="8"/>
      <c r="I17" s="67">
        <f>SUM(I14:I16)</f>
        <v>490</v>
      </c>
      <c r="J17" s="67">
        <f>SUM(J14:J16)</f>
        <v>0</v>
      </c>
      <c r="K17" s="67"/>
      <c r="L17" s="31">
        <f t="shared" si="1"/>
        <v>490</v>
      </c>
      <c r="M17" s="8"/>
      <c r="N17" s="67">
        <f>SUM(N14:N16)</f>
        <v>490</v>
      </c>
      <c r="O17" s="67">
        <f>SUM(O14:O16)</f>
        <v>0</v>
      </c>
      <c r="P17" s="67"/>
      <c r="Q17" s="31">
        <f t="shared" si="3"/>
        <v>490</v>
      </c>
    </row>
    <row r="18" spans="1:17" s="3" customFormat="1" ht="15">
      <c r="A18" s="108" t="s">
        <v>13</v>
      </c>
      <c r="B18" s="109"/>
      <c r="C18" s="110"/>
      <c r="D18" s="29">
        <f>D10+D11+D12+D13+D17</f>
        <v>2270</v>
      </c>
      <c r="E18" s="29">
        <f>E10+E11+E12+E13+E17</f>
        <v>0</v>
      </c>
      <c r="F18" s="29">
        <f>F10+F11+F12+F13+F17</f>
        <v>4000</v>
      </c>
      <c r="G18" s="31">
        <f t="shared" si="0"/>
        <v>6270</v>
      </c>
      <c r="H18" s="46"/>
      <c r="I18" s="29">
        <f>I10+I11+I12+I13+I17</f>
        <v>2290</v>
      </c>
      <c r="J18" s="29">
        <f>J10+J11+J12+J13+J17</f>
        <v>0</v>
      </c>
      <c r="K18" s="29">
        <f>K10+K11+K12+K13+K17</f>
        <v>4000</v>
      </c>
      <c r="L18" s="31">
        <f t="shared" si="1"/>
        <v>6290</v>
      </c>
      <c r="M18" s="46"/>
      <c r="N18" s="29">
        <f>N10+N11+N12+N13+N17</f>
        <v>2290</v>
      </c>
      <c r="O18" s="29">
        <f>O10+O11+O12+O13+O17</f>
        <v>0</v>
      </c>
      <c r="P18" s="29">
        <f>P10+P11+P12+P13+P17</f>
        <v>4000</v>
      </c>
      <c r="Q18" s="31">
        <f t="shared" si="3"/>
        <v>6290</v>
      </c>
    </row>
    <row r="19" spans="1:17" s="3" customFormat="1" ht="15">
      <c r="A19" s="93" t="s">
        <v>14</v>
      </c>
      <c r="B19" s="94"/>
      <c r="C19" s="95"/>
      <c r="D19" s="42">
        <v>0</v>
      </c>
      <c r="E19" s="42"/>
      <c r="F19" s="42"/>
      <c r="G19" s="31">
        <f t="shared" si="0"/>
        <v>0</v>
      </c>
      <c r="H19" s="8"/>
      <c r="I19" s="42">
        <v>0</v>
      </c>
      <c r="J19" s="42"/>
      <c r="K19" s="42"/>
      <c r="L19" s="31">
        <f t="shared" si="1"/>
        <v>0</v>
      </c>
      <c r="M19" s="8"/>
      <c r="N19" s="42">
        <v>0</v>
      </c>
      <c r="O19" s="42"/>
      <c r="P19" s="42"/>
      <c r="Q19" s="31">
        <f t="shared" si="3"/>
        <v>0</v>
      </c>
    </row>
    <row r="20" spans="1:17" s="3" customFormat="1" ht="15">
      <c r="A20" s="93" t="s">
        <v>19</v>
      </c>
      <c r="B20" s="94"/>
      <c r="C20" s="95"/>
      <c r="D20" s="29">
        <f>D8+D9+D18+D19</f>
        <v>28505</v>
      </c>
      <c r="E20" s="29">
        <f>E8+E9+E18+E19</f>
        <v>0</v>
      </c>
      <c r="F20" s="29">
        <f>F8+F9+F18+F19</f>
        <v>4000</v>
      </c>
      <c r="G20" s="32">
        <f>G8+G9+G18+G19</f>
        <v>32505</v>
      </c>
      <c r="H20" s="8"/>
      <c r="I20" s="29">
        <f>I8+I9+I18+I19</f>
        <v>30886</v>
      </c>
      <c r="J20" s="29">
        <f>J8+J9+J18+J19</f>
        <v>0</v>
      </c>
      <c r="K20" s="29">
        <f>K8+K9+K18+K19</f>
        <v>4000</v>
      </c>
      <c r="L20" s="32">
        <f>L8+L9+L18+L19</f>
        <v>34886</v>
      </c>
      <c r="M20" s="8"/>
      <c r="N20" s="29">
        <f>N8+N9+N18+N19</f>
        <v>33585</v>
      </c>
      <c r="O20" s="29">
        <f>O8+O9+O18+O19</f>
        <v>0</v>
      </c>
      <c r="P20" s="29">
        <f>P8+P9+P18+P19</f>
        <v>4000</v>
      </c>
      <c r="Q20" s="32">
        <f>Q8+Q9+Q18+Q19</f>
        <v>37585</v>
      </c>
    </row>
    <row r="21" spans="1:19" ht="15">
      <c r="A21" s="93" t="s">
        <v>45</v>
      </c>
      <c r="B21" s="94"/>
      <c r="C21" s="95" t="s">
        <v>43</v>
      </c>
      <c r="D21" s="42"/>
      <c r="E21" s="42"/>
      <c r="F21" s="42"/>
      <c r="G21" s="31">
        <f>SUM(D21:F21)</f>
        <v>0</v>
      </c>
      <c r="H21" s="3"/>
      <c r="I21" s="42"/>
      <c r="J21" s="42"/>
      <c r="K21" s="42"/>
      <c r="L21" s="31">
        <f>SUM(I21:K21)</f>
        <v>0</v>
      </c>
      <c r="M21" s="3"/>
      <c r="N21" s="42"/>
      <c r="O21" s="42"/>
      <c r="P21" s="42"/>
      <c r="Q21" s="31">
        <f>SUM(N21:P21)</f>
        <v>0</v>
      </c>
      <c r="S21" s="50"/>
    </row>
    <row r="22" spans="1:17" ht="15">
      <c r="A22" s="93" t="s">
        <v>44</v>
      </c>
      <c r="B22" s="94"/>
      <c r="C22" s="95"/>
      <c r="D22" s="29">
        <f>D20+D21</f>
        <v>28505</v>
      </c>
      <c r="E22" s="29">
        <f>E20+E21</f>
        <v>0</v>
      </c>
      <c r="F22" s="29">
        <f>F20+F21</f>
        <v>4000</v>
      </c>
      <c r="G22" s="31">
        <f>SUM(D22:F22)</f>
        <v>32505</v>
      </c>
      <c r="H22" s="3"/>
      <c r="I22" s="29">
        <f>I20+I21</f>
        <v>30886</v>
      </c>
      <c r="J22" s="29">
        <f>J20+J21</f>
        <v>0</v>
      </c>
      <c r="K22" s="29">
        <f>K20+K21</f>
        <v>4000</v>
      </c>
      <c r="L22" s="31">
        <f>SUM(I22:K22)</f>
        <v>34886</v>
      </c>
      <c r="M22" s="3"/>
      <c r="N22" s="29">
        <f>N20+N21</f>
        <v>33585</v>
      </c>
      <c r="O22" s="29">
        <f>O20+O21</f>
        <v>0</v>
      </c>
      <c r="P22" s="29">
        <f>P20+P21</f>
        <v>4000</v>
      </c>
      <c r="Q22" s="31">
        <f>SUM(N22:P22)</f>
        <v>37585</v>
      </c>
    </row>
    <row r="23" spans="3:22" s="3" customFormat="1" ht="15">
      <c r="C23" s="35"/>
      <c r="D23" s="103" t="s">
        <v>71</v>
      </c>
      <c r="E23" s="103"/>
      <c r="F23" s="103"/>
      <c r="G23" s="103"/>
      <c r="I23" s="103" t="s">
        <v>82</v>
      </c>
      <c r="J23" s="103"/>
      <c r="K23" s="103"/>
      <c r="L23" s="103"/>
      <c r="N23" s="103" t="s">
        <v>62</v>
      </c>
      <c r="O23" s="103"/>
      <c r="P23" s="103"/>
      <c r="Q23" s="35"/>
      <c r="T23" s="101" t="s">
        <v>81</v>
      </c>
      <c r="U23" s="101"/>
      <c r="V23" s="101"/>
    </row>
    <row r="24" spans="1:22" s="1" customFormat="1" ht="62.25">
      <c r="A24" s="102" t="s">
        <v>7</v>
      </c>
      <c r="B24" s="102"/>
      <c r="C24" s="5" t="s">
        <v>9</v>
      </c>
      <c r="D24" s="2" t="s">
        <v>5</v>
      </c>
      <c r="E24" s="2" t="s">
        <v>8</v>
      </c>
      <c r="F24" s="2" t="s">
        <v>6</v>
      </c>
      <c r="G24" s="2" t="s">
        <v>0</v>
      </c>
      <c r="I24" s="2" t="s">
        <v>5</v>
      </c>
      <c r="J24" s="2" t="s">
        <v>8</v>
      </c>
      <c r="K24" s="2" t="s">
        <v>6</v>
      </c>
      <c r="L24" s="2" t="s">
        <v>0</v>
      </c>
      <c r="N24" s="2" t="s">
        <v>5</v>
      </c>
      <c r="O24" s="2" t="s">
        <v>8</v>
      </c>
      <c r="P24" s="2" t="s">
        <v>6</v>
      </c>
      <c r="Q24" s="2" t="s">
        <v>0</v>
      </c>
      <c r="S24" s="2" t="s">
        <v>5</v>
      </c>
      <c r="T24" s="2" t="s">
        <v>8</v>
      </c>
      <c r="U24" s="2" t="s">
        <v>6</v>
      </c>
      <c r="V24" s="2" t="s">
        <v>0</v>
      </c>
    </row>
    <row r="25" spans="1:22" s="3" customFormat="1" ht="15">
      <c r="A25" s="22">
        <v>611</v>
      </c>
      <c r="B25" s="23"/>
      <c r="C25" s="22" t="s">
        <v>1</v>
      </c>
      <c r="D25" s="42">
        <v>12326</v>
      </c>
      <c r="E25" s="42"/>
      <c r="F25" s="43"/>
      <c r="G25" s="31">
        <v>12326</v>
      </c>
      <c r="H25" s="27"/>
      <c r="I25" s="42">
        <v>12011</v>
      </c>
      <c r="J25" s="42"/>
      <c r="K25" s="43"/>
      <c r="L25" s="31">
        <v>12011</v>
      </c>
      <c r="M25" s="27"/>
      <c r="N25" s="42">
        <v>15580</v>
      </c>
      <c r="O25" s="42"/>
      <c r="P25" s="43"/>
      <c r="Q25" s="31">
        <f aca="true" t="shared" si="4" ref="Q25:Q40">SUM(N25:P25)</f>
        <v>15580</v>
      </c>
      <c r="S25" s="42">
        <v>15580</v>
      </c>
      <c r="T25" s="42"/>
      <c r="U25" s="43"/>
      <c r="V25" s="31">
        <f aca="true" t="shared" si="5" ref="V25:V40">SUM(S25:U25)</f>
        <v>15580</v>
      </c>
    </row>
    <row r="26" spans="1:22" s="3" customFormat="1" ht="15">
      <c r="A26" s="22">
        <v>612</v>
      </c>
      <c r="B26" s="23"/>
      <c r="C26" s="22" t="s">
        <v>31</v>
      </c>
      <c r="D26" s="42">
        <v>593</v>
      </c>
      <c r="E26" s="42"/>
      <c r="F26" s="43"/>
      <c r="G26" s="31">
        <v>593</v>
      </c>
      <c r="H26" s="27"/>
      <c r="I26" s="42">
        <v>605</v>
      </c>
      <c r="J26" s="42"/>
      <c r="K26" s="43"/>
      <c r="L26" s="31">
        <v>605</v>
      </c>
      <c r="M26" s="27"/>
      <c r="N26" s="42">
        <v>840</v>
      </c>
      <c r="O26" s="42"/>
      <c r="P26" s="43"/>
      <c r="Q26" s="31">
        <f t="shared" si="4"/>
        <v>840</v>
      </c>
      <c r="S26" s="42">
        <v>840</v>
      </c>
      <c r="T26" s="42"/>
      <c r="U26" s="43"/>
      <c r="V26" s="31">
        <f t="shared" si="5"/>
        <v>840</v>
      </c>
    </row>
    <row r="27" spans="1:22" ht="15">
      <c r="A27" s="22">
        <v>612</v>
      </c>
      <c r="B27" s="23"/>
      <c r="C27" s="22" t="s">
        <v>11</v>
      </c>
      <c r="D27" s="42">
        <v>0</v>
      </c>
      <c r="E27" s="42"/>
      <c r="F27" s="42"/>
      <c r="G27" s="31">
        <v>0</v>
      </c>
      <c r="H27" s="28"/>
      <c r="I27" s="42">
        <v>78</v>
      </c>
      <c r="J27" s="42"/>
      <c r="K27" s="42"/>
      <c r="L27" s="31">
        <v>78</v>
      </c>
      <c r="M27" s="28"/>
      <c r="N27" s="42">
        <v>100</v>
      </c>
      <c r="O27" s="42"/>
      <c r="P27" s="42"/>
      <c r="Q27" s="31">
        <f t="shared" si="4"/>
        <v>100</v>
      </c>
      <c r="S27" s="42">
        <v>100</v>
      </c>
      <c r="T27" s="42"/>
      <c r="U27" s="42"/>
      <c r="V27" s="31">
        <f t="shared" si="5"/>
        <v>100</v>
      </c>
    </row>
    <row r="28" spans="1:22" ht="15">
      <c r="A28" s="22">
        <v>614</v>
      </c>
      <c r="B28" s="23"/>
      <c r="C28" s="22" t="s">
        <v>2</v>
      </c>
      <c r="D28" s="42">
        <v>500</v>
      </c>
      <c r="E28" s="42"/>
      <c r="F28" s="42"/>
      <c r="G28" s="31">
        <v>500</v>
      </c>
      <c r="H28" s="28"/>
      <c r="I28" s="42">
        <v>1200</v>
      </c>
      <c r="J28" s="42"/>
      <c r="K28" s="42"/>
      <c r="L28" s="31">
        <v>1200</v>
      </c>
      <c r="M28" s="28"/>
      <c r="N28" s="42">
        <v>600</v>
      </c>
      <c r="O28" s="42"/>
      <c r="P28" s="42"/>
      <c r="Q28" s="31">
        <f t="shared" si="4"/>
        <v>600</v>
      </c>
      <c r="S28" s="42">
        <v>600</v>
      </c>
      <c r="T28" s="42"/>
      <c r="U28" s="42"/>
      <c r="V28" s="31">
        <f t="shared" si="5"/>
        <v>600</v>
      </c>
    </row>
    <row r="29" spans="1:22" s="3" customFormat="1" ht="15">
      <c r="A29" s="93" t="s">
        <v>10</v>
      </c>
      <c r="B29" s="94"/>
      <c r="C29" s="95"/>
      <c r="D29" s="29">
        <v>13419</v>
      </c>
      <c r="E29" s="29">
        <v>0</v>
      </c>
      <c r="F29" s="29">
        <v>0</v>
      </c>
      <c r="G29" s="31">
        <v>13419</v>
      </c>
      <c r="H29" s="8"/>
      <c r="I29" s="29">
        <v>13894</v>
      </c>
      <c r="J29" s="29">
        <v>0</v>
      </c>
      <c r="K29" s="29">
        <v>0</v>
      </c>
      <c r="L29" s="31">
        <v>13894</v>
      </c>
      <c r="M29" s="8"/>
      <c r="N29" s="29">
        <f>SUM(N25:N28)</f>
        <v>17120</v>
      </c>
      <c r="O29" s="29">
        <f>SUM(O25:O28)</f>
        <v>0</v>
      </c>
      <c r="P29" s="29">
        <f>SUM(P25:P28)</f>
        <v>0</v>
      </c>
      <c r="Q29" s="31">
        <f t="shared" si="4"/>
        <v>17120</v>
      </c>
      <c r="S29" s="29">
        <f>SUM(S25:S28)</f>
        <v>17120</v>
      </c>
      <c r="T29" s="29">
        <f>SUM(T25:T28)</f>
        <v>0</v>
      </c>
      <c r="U29" s="29">
        <f>SUM(U25:U28)</f>
        <v>0</v>
      </c>
      <c r="V29" s="31">
        <f t="shared" si="5"/>
        <v>17120</v>
      </c>
    </row>
    <row r="30" spans="1:22" s="3" customFormat="1" ht="15">
      <c r="A30" s="104" t="s">
        <v>12</v>
      </c>
      <c r="B30" s="105"/>
      <c r="C30" s="106"/>
      <c r="D30" s="47">
        <v>4310</v>
      </c>
      <c r="E30" s="47"/>
      <c r="F30" s="47"/>
      <c r="G30" s="31">
        <v>4310</v>
      </c>
      <c r="H30" s="46"/>
      <c r="I30" s="47">
        <v>4981</v>
      </c>
      <c r="J30" s="47"/>
      <c r="K30" s="47"/>
      <c r="L30" s="31">
        <v>4981</v>
      </c>
      <c r="M30" s="46"/>
      <c r="N30" s="47">
        <v>5990</v>
      </c>
      <c r="O30" s="47"/>
      <c r="P30" s="47"/>
      <c r="Q30" s="31">
        <f t="shared" si="4"/>
        <v>5990</v>
      </c>
      <c r="R30" s="49"/>
      <c r="S30" s="47">
        <v>5990</v>
      </c>
      <c r="T30" s="47"/>
      <c r="U30" s="47"/>
      <c r="V30" s="31">
        <f t="shared" si="5"/>
        <v>5990</v>
      </c>
    </row>
    <row r="31" spans="1:22" s="3" customFormat="1" ht="15">
      <c r="A31" s="93" t="s">
        <v>20</v>
      </c>
      <c r="B31" s="94"/>
      <c r="C31" s="95"/>
      <c r="D31" s="42"/>
      <c r="E31" s="42"/>
      <c r="F31" s="42"/>
      <c r="G31" s="31">
        <v>0</v>
      </c>
      <c r="H31" s="8"/>
      <c r="I31" s="42"/>
      <c r="J31" s="42"/>
      <c r="K31" s="42"/>
      <c r="L31" s="31">
        <v>0</v>
      </c>
      <c r="M31" s="8"/>
      <c r="N31" s="42"/>
      <c r="O31" s="42"/>
      <c r="P31" s="42"/>
      <c r="Q31" s="31">
        <f t="shared" si="4"/>
        <v>0</v>
      </c>
      <c r="S31" s="42"/>
      <c r="T31" s="42"/>
      <c r="U31" s="42"/>
      <c r="V31" s="31">
        <f t="shared" si="5"/>
        <v>0</v>
      </c>
    </row>
    <row r="32" spans="1:22" s="3" customFormat="1" ht="15">
      <c r="A32" s="93" t="s">
        <v>15</v>
      </c>
      <c r="B32" s="94"/>
      <c r="C32" s="95"/>
      <c r="D32" s="42">
        <v>1436</v>
      </c>
      <c r="E32" s="42"/>
      <c r="F32" s="42"/>
      <c r="G32" s="31">
        <v>1436</v>
      </c>
      <c r="H32" s="8"/>
      <c r="I32" s="42">
        <v>1202</v>
      </c>
      <c r="J32" s="42"/>
      <c r="K32" s="42">
        <v>125</v>
      </c>
      <c r="L32" s="31">
        <v>1327</v>
      </c>
      <c r="M32" s="8"/>
      <c r="N32" s="42">
        <v>1800</v>
      </c>
      <c r="O32" s="42"/>
      <c r="P32" s="42"/>
      <c r="Q32" s="31">
        <f t="shared" si="4"/>
        <v>1800</v>
      </c>
      <c r="S32" s="42">
        <v>1800</v>
      </c>
      <c r="T32" s="42"/>
      <c r="U32" s="42"/>
      <c r="V32" s="31">
        <f t="shared" si="5"/>
        <v>1800</v>
      </c>
    </row>
    <row r="33" spans="1:22" s="3" customFormat="1" ht="15">
      <c r="A33" s="93" t="s">
        <v>16</v>
      </c>
      <c r="B33" s="94"/>
      <c r="C33" s="95"/>
      <c r="D33" s="42">
        <v>694</v>
      </c>
      <c r="E33" s="42"/>
      <c r="F33" s="42">
        <v>4046</v>
      </c>
      <c r="G33" s="31">
        <v>4740</v>
      </c>
      <c r="H33" s="8"/>
      <c r="I33" s="42"/>
      <c r="J33" s="42"/>
      <c r="K33" s="42">
        <v>3262</v>
      </c>
      <c r="L33" s="31">
        <v>3262</v>
      </c>
      <c r="M33" s="8"/>
      <c r="N33" s="42">
        <v>0</v>
      </c>
      <c r="O33" s="42"/>
      <c r="P33" s="42">
        <v>3000</v>
      </c>
      <c r="Q33" s="31">
        <f t="shared" si="4"/>
        <v>3000</v>
      </c>
      <c r="S33" s="42">
        <v>0</v>
      </c>
      <c r="T33" s="42"/>
      <c r="U33" s="42">
        <v>3000</v>
      </c>
      <c r="V33" s="31">
        <f t="shared" si="5"/>
        <v>3000</v>
      </c>
    </row>
    <row r="34" spans="1:22" s="3" customFormat="1" ht="15">
      <c r="A34" s="93" t="s">
        <v>17</v>
      </c>
      <c r="B34" s="94"/>
      <c r="C34" s="95"/>
      <c r="D34" s="42">
        <v>0</v>
      </c>
      <c r="E34" s="42"/>
      <c r="F34" s="42">
        <v>0</v>
      </c>
      <c r="G34" s="31">
        <v>0</v>
      </c>
      <c r="H34" s="8"/>
      <c r="I34" s="42"/>
      <c r="J34" s="42"/>
      <c r="K34" s="42">
        <v>514</v>
      </c>
      <c r="L34" s="31">
        <v>514</v>
      </c>
      <c r="M34" s="8"/>
      <c r="N34" s="42">
        <v>0</v>
      </c>
      <c r="O34" s="42"/>
      <c r="P34" s="42">
        <v>500</v>
      </c>
      <c r="Q34" s="31">
        <f t="shared" si="4"/>
        <v>500</v>
      </c>
      <c r="S34" s="42">
        <v>0</v>
      </c>
      <c r="T34" s="42"/>
      <c r="U34" s="42">
        <v>500</v>
      </c>
      <c r="V34" s="31">
        <f t="shared" si="5"/>
        <v>500</v>
      </c>
    </row>
    <row r="35" spans="1:22" ht="15">
      <c r="A35" s="22">
        <v>637</v>
      </c>
      <c r="B35" s="23" t="s">
        <v>46</v>
      </c>
      <c r="C35" s="24" t="s">
        <v>48</v>
      </c>
      <c r="D35" s="42">
        <v>316</v>
      </c>
      <c r="E35" s="42"/>
      <c r="F35" s="42"/>
      <c r="G35" s="31">
        <v>316</v>
      </c>
      <c r="H35" s="28"/>
      <c r="I35" s="42">
        <v>423</v>
      </c>
      <c r="J35" s="42"/>
      <c r="K35" s="42">
        <v>739</v>
      </c>
      <c r="L35" s="31">
        <v>1162</v>
      </c>
      <c r="M35" s="28"/>
      <c r="N35" s="42">
        <v>220</v>
      </c>
      <c r="O35" s="42"/>
      <c r="P35" s="42">
        <v>500</v>
      </c>
      <c r="Q35" s="31">
        <f t="shared" si="4"/>
        <v>720</v>
      </c>
      <c r="S35" s="42">
        <v>220</v>
      </c>
      <c r="T35" s="42"/>
      <c r="U35" s="42">
        <v>500</v>
      </c>
      <c r="V35" s="31">
        <f t="shared" si="5"/>
        <v>720</v>
      </c>
    </row>
    <row r="36" spans="1:22" ht="15">
      <c r="A36" s="22">
        <v>637</v>
      </c>
      <c r="B36" s="23">
        <v>15</v>
      </c>
      <c r="C36" s="24" t="s">
        <v>22</v>
      </c>
      <c r="D36" s="42"/>
      <c r="E36" s="42"/>
      <c r="F36" s="42"/>
      <c r="G36" s="31"/>
      <c r="H36" s="28"/>
      <c r="I36" s="42"/>
      <c r="J36" s="42"/>
      <c r="K36" s="42"/>
      <c r="L36" s="31">
        <v>0</v>
      </c>
      <c r="M36" s="28"/>
      <c r="N36" s="42">
        <v>50</v>
      </c>
      <c r="O36" s="42"/>
      <c r="P36" s="42"/>
      <c r="Q36" s="31">
        <f t="shared" si="4"/>
        <v>50</v>
      </c>
      <c r="S36" s="42">
        <v>50</v>
      </c>
      <c r="T36" s="42"/>
      <c r="U36" s="42"/>
      <c r="V36" s="31">
        <f t="shared" si="5"/>
        <v>50</v>
      </c>
    </row>
    <row r="37" spans="1:22" ht="15">
      <c r="A37" s="22">
        <v>637</v>
      </c>
      <c r="B37" s="23">
        <v>16</v>
      </c>
      <c r="C37" s="24" t="s">
        <v>21</v>
      </c>
      <c r="D37" s="42">
        <v>122</v>
      </c>
      <c r="E37" s="42"/>
      <c r="F37" s="42"/>
      <c r="G37" s="31">
        <v>122</v>
      </c>
      <c r="H37" s="28"/>
      <c r="I37" s="42"/>
      <c r="J37" s="42"/>
      <c r="K37" s="42"/>
      <c r="L37" s="31">
        <v>0</v>
      </c>
      <c r="M37" s="28"/>
      <c r="N37" s="42">
        <v>180</v>
      </c>
      <c r="O37" s="42"/>
      <c r="P37" s="42"/>
      <c r="Q37" s="31">
        <f t="shared" si="4"/>
        <v>180</v>
      </c>
      <c r="S37" s="42">
        <v>180</v>
      </c>
      <c r="T37" s="42"/>
      <c r="U37" s="42"/>
      <c r="V37" s="31">
        <f t="shared" si="5"/>
        <v>180</v>
      </c>
    </row>
    <row r="38" spans="1:22" s="3" customFormat="1" ht="15">
      <c r="A38" s="93" t="s">
        <v>18</v>
      </c>
      <c r="B38" s="94"/>
      <c r="C38" s="95"/>
      <c r="D38" s="29">
        <v>438</v>
      </c>
      <c r="E38" s="29"/>
      <c r="F38" s="29"/>
      <c r="G38" s="31">
        <v>438</v>
      </c>
      <c r="H38" s="8"/>
      <c r="I38" s="29">
        <v>423</v>
      </c>
      <c r="J38" s="29">
        <v>0</v>
      </c>
      <c r="K38" s="29">
        <v>739</v>
      </c>
      <c r="L38" s="31">
        <v>1162</v>
      </c>
      <c r="M38" s="8"/>
      <c r="N38" s="29">
        <f>SUM(N35:N37)</f>
        <v>450</v>
      </c>
      <c r="O38" s="29">
        <f>SUM(O35:O37)</f>
        <v>0</v>
      </c>
      <c r="P38" s="29">
        <v>500</v>
      </c>
      <c r="Q38" s="31">
        <f t="shared" si="4"/>
        <v>950</v>
      </c>
      <c r="S38" s="29">
        <f>SUM(S35:S37)</f>
        <v>450</v>
      </c>
      <c r="T38" s="29">
        <f>SUM(T35:T37)</f>
        <v>0</v>
      </c>
      <c r="U38" s="29">
        <v>500</v>
      </c>
      <c r="V38" s="31">
        <f t="shared" si="5"/>
        <v>950</v>
      </c>
    </row>
    <row r="39" spans="1:22" s="3" customFormat="1" ht="15">
      <c r="A39" s="93" t="s">
        <v>13</v>
      </c>
      <c r="B39" s="94"/>
      <c r="C39" s="95"/>
      <c r="D39" s="29">
        <v>2568</v>
      </c>
      <c r="E39" s="29">
        <v>0</v>
      </c>
      <c r="F39" s="29">
        <v>4046</v>
      </c>
      <c r="G39" s="31">
        <v>6613</v>
      </c>
      <c r="H39" s="8"/>
      <c r="I39" s="29">
        <v>1625</v>
      </c>
      <c r="J39" s="29">
        <v>0</v>
      </c>
      <c r="K39" s="29">
        <v>4640</v>
      </c>
      <c r="L39" s="31">
        <v>6265</v>
      </c>
      <c r="M39" s="8"/>
      <c r="N39" s="29">
        <f>N31+N32+N33+N34+N38</f>
        <v>2250</v>
      </c>
      <c r="O39" s="29">
        <f>O31+O32+O33+O34+O38</f>
        <v>0</v>
      </c>
      <c r="P39" s="29">
        <f>P31+P32+P33+P34+P38</f>
        <v>4000</v>
      </c>
      <c r="Q39" s="31">
        <f t="shared" si="4"/>
        <v>6250</v>
      </c>
      <c r="S39" s="29">
        <f>S31+S32+S33+S34+S38</f>
        <v>2250</v>
      </c>
      <c r="T39" s="29">
        <f>T31+T32+T33+T34+T38</f>
        <v>0</v>
      </c>
      <c r="U39" s="29">
        <f>U31+U32+U33+U34+U38</f>
        <v>4000</v>
      </c>
      <c r="V39" s="31">
        <f t="shared" si="5"/>
        <v>6250</v>
      </c>
    </row>
    <row r="40" spans="1:22" s="3" customFormat="1" ht="15">
      <c r="A40" s="93" t="s">
        <v>14</v>
      </c>
      <c r="B40" s="94"/>
      <c r="C40" s="95"/>
      <c r="D40" s="59">
        <v>77</v>
      </c>
      <c r="E40" s="59"/>
      <c r="F40" s="59"/>
      <c r="G40" s="31">
        <v>77</v>
      </c>
      <c r="H40" s="8"/>
      <c r="I40" s="59">
        <v>186</v>
      </c>
      <c r="J40" s="59"/>
      <c r="K40" s="59"/>
      <c r="L40" s="31">
        <v>186</v>
      </c>
      <c r="M40" s="8"/>
      <c r="N40" s="42">
        <v>0</v>
      </c>
      <c r="O40" s="42"/>
      <c r="P40" s="42"/>
      <c r="Q40" s="31">
        <f t="shared" si="4"/>
        <v>0</v>
      </c>
      <c r="S40" s="42">
        <v>0</v>
      </c>
      <c r="T40" s="42"/>
      <c r="U40" s="42"/>
      <c r="V40" s="31">
        <f t="shared" si="5"/>
        <v>0</v>
      </c>
    </row>
    <row r="41" spans="1:22" s="3" customFormat="1" ht="15">
      <c r="A41" s="93" t="s">
        <v>19</v>
      </c>
      <c r="B41" s="94"/>
      <c r="C41" s="95"/>
      <c r="D41" s="42">
        <v>20374</v>
      </c>
      <c r="E41" s="42">
        <v>0</v>
      </c>
      <c r="F41" s="42">
        <v>4046</v>
      </c>
      <c r="G41" s="31">
        <v>24420</v>
      </c>
      <c r="H41" s="8"/>
      <c r="I41" s="42">
        <v>20686</v>
      </c>
      <c r="J41" s="42">
        <v>0</v>
      </c>
      <c r="K41" s="42">
        <v>4640</v>
      </c>
      <c r="L41" s="31">
        <v>25326</v>
      </c>
      <c r="M41" s="8"/>
      <c r="N41" s="42">
        <f>N29+N30+N39+N40</f>
        <v>25360</v>
      </c>
      <c r="O41" s="42">
        <f>O29+O30+O39+O40</f>
        <v>0</v>
      </c>
      <c r="P41" s="42">
        <f>P29+P30+P39+P40</f>
        <v>4000</v>
      </c>
      <c r="Q41" s="31">
        <f>Q29+Q30+Q39+Q40</f>
        <v>29360</v>
      </c>
      <c r="S41" s="42">
        <f>S29+S30+S39+S40</f>
        <v>25360</v>
      </c>
      <c r="T41" s="42">
        <f>T29+T30+T39+T40</f>
        <v>0</v>
      </c>
      <c r="U41" s="42">
        <f>U29+U30+U39+U40</f>
        <v>4000</v>
      </c>
      <c r="V41" s="31">
        <f>V29+V30+V39+V40</f>
        <v>29360</v>
      </c>
    </row>
    <row r="42" spans="1:22" ht="15">
      <c r="A42" s="93" t="s">
        <v>45</v>
      </c>
      <c r="B42" s="94"/>
      <c r="C42" s="95" t="s">
        <v>43</v>
      </c>
      <c r="D42" s="42"/>
      <c r="E42" s="42"/>
      <c r="F42" s="42"/>
      <c r="G42" s="31"/>
      <c r="H42" s="3"/>
      <c r="I42" s="42"/>
      <c r="J42" s="42"/>
      <c r="K42" s="42"/>
      <c r="L42" s="31">
        <v>0</v>
      </c>
      <c r="M42" s="3"/>
      <c r="N42" s="42"/>
      <c r="O42" s="42"/>
      <c r="P42" s="42"/>
      <c r="Q42" s="31">
        <f>SUM(N42:P42)</f>
        <v>0</v>
      </c>
      <c r="S42" s="42"/>
      <c r="T42" s="42"/>
      <c r="U42" s="42"/>
      <c r="V42" s="31">
        <f>SUM(S42:U42)</f>
        <v>0</v>
      </c>
    </row>
    <row r="43" spans="1:22" ht="15">
      <c r="A43" s="93" t="s">
        <v>44</v>
      </c>
      <c r="B43" s="94"/>
      <c r="C43" s="95"/>
      <c r="D43" s="42">
        <v>20374</v>
      </c>
      <c r="E43" s="42">
        <v>0</v>
      </c>
      <c r="F43" s="42">
        <v>4046</v>
      </c>
      <c r="G43" s="31">
        <v>24420</v>
      </c>
      <c r="H43" s="3"/>
      <c r="I43" s="42">
        <v>20686</v>
      </c>
      <c r="J43" s="42">
        <v>0</v>
      </c>
      <c r="K43" s="29">
        <v>4640</v>
      </c>
      <c r="L43" s="31">
        <v>25326</v>
      </c>
      <c r="M43" s="3"/>
      <c r="N43" s="42">
        <f>N41+N42</f>
        <v>25360</v>
      </c>
      <c r="O43" s="42">
        <f>O41+O42</f>
        <v>0</v>
      </c>
      <c r="P43" s="42">
        <f>P41+P42</f>
        <v>4000</v>
      </c>
      <c r="Q43" s="31">
        <f>SUM(N43:P43)</f>
        <v>29360</v>
      </c>
      <c r="S43" s="42">
        <f>S41+S42</f>
        <v>25360</v>
      </c>
      <c r="T43" s="42">
        <f>T41+T42</f>
        <v>0</v>
      </c>
      <c r="U43" s="42">
        <f>U41+U42</f>
        <v>4000</v>
      </c>
      <c r="V43" s="31">
        <f>SUM(S43:U43)</f>
        <v>29360</v>
      </c>
    </row>
  </sheetData>
  <sheetProtection password="DCBE" sheet="1" objects="1" scenarios="1" selectLockedCells="1" selectUnlockedCells="1"/>
  <mergeCells count="33">
    <mergeCell ref="D23:G23"/>
    <mergeCell ref="N23:P23"/>
    <mergeCell ref="T23:V23"/>
    <mergeCell ref="A9:C9"/>
    <mergeCell ref="A20:C20"/>
    <mergeCell ref="A13:C13"/>
    <mergeCell ref="A17:C17"/>
    <mergeCell ref="I23:L23"/>
    <mergeCell ref="A21:C21"/>
    <mergeCell ref="A22:C22"/>
    <mergeCell ref="A32:C32"/>
    <mergeCell ref="A33:C33"/>
    <mergeCell ref="A24:B24"/>
    <mergeCell ref="A29:C29"/>
    <mergeCell ref="A30:C30"/>
    <mergeCell ref="A31:C31"/>
    <mergeCell ref="I2:L2"/>
    <mergeCell ref="N2:Q2"/>
    <mergeCell ref="A18:C18"/>
    <mergeCell ref="A19:C19"/>
    <mergeCell ref="D2:G2"/>
    <mergeCell ref="A10:C10"/>
    <mergeCell ref="A11:C11"/>
    <mergeCell ref="A12:C12"/>
    <mergeCell ref="A3:B3"/>
    <mergeCell ref="A8:C8"/>
    <mergeCell ref="A34:C34"/>
    <mergeCell ref="A38:C38"/>
    <mergeCell ref="A43:C43"/>
    <mergeCell ref="A39:C39"/>
    <mergeCell ref="A40:C40"/>
    <mergeCell ref="A41:C41"/>
    <mergeCell ref="A42:C42"/>
  </mergeCells>
  <printOptions horizontalCentered="1" verticalCentered="1"/>
  <pageMargins left="0.1968503937007874" right="0" top="0.3937007874015748" bottom="0.5905511811023623" header="0.5118110236220472" footer="0.5118110236220472"/>
  <pageSetup horizontalDpi="600" verticalDpi="600" orientation="landscape" paperSize="9" scale="55" r:id="rId1"/>
  <headerFooter alignWithMargins="0"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KOZÁKOVÁ Katarína</cp:lastModifiedBy>
  <cp:lastPrinted>2018-10-16T06:28:19Z</cp:lastPrinted>
  <dcterms:created xsi:type="dcterms:W3CDTF">2011-04-01T08:57:08Z</dcterms:created>
  <dcterms:modified xsi:type="dcterms:W3CDTF">2018-10-22T16:09:38Z</dcterms:modified>
  <cp:category/>
  <cp:version/>
  <cp:contentType/>
  <cp:contentStatus/>
</cp:coreProperties>
</file>