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32" windowWidth="9420" windowHeight="4500" activeTab="0"/>
  </bookViews>
  <sheets>
    <sheet name="Príjmy" sheetId="1" r:id="rId1"/>
    <sheet name="Výdavky" sheetId="2" r:id="rId2"/>
    <sheet name="Rekapitulácia " sheetId="3" r:id="rId3"/>
  </sheets>
  <externalReferences>
    <externalReference r:id="rId6"/>
  </externalReferences>
  <definedNames>
    <definedName name="_xlnm._FilterDatabase" localSheetId="1" hidden="1">'Výdavky'!$A$3:$Q$369</definedName>
    <definedName name="_xlnm.Print_Area" localSheetId="0">'Príjmy'!$A$1:$H$80</definedName>
    <definedName name="_xlnm.Print_Area" localSheetId="1">'Výdavky'!$A$1:$O$366</definedName>
  </definedNames>
  <calcPr fullCalcOnLoad="1"/>
</workbook>
</file>

<file path=xl/comments2.xml><?xml version="1.0" encoding="utf-8"?>
<comments xmlns="http://schemas.openxmlformats.org/spreadsheetml/2006/main">
  <authors>
    <author>KOZ?KOV? Katar?na</author>
  </authors>
  <commentList>
    <comment ref="H2" authorId="0">
      <text>
        <r>
          <rPr>
            <b/>
            <sz val="9"/>
            <rFont val="Segoe UI"/>
            <family val="2"/>
          </rPr>
          <t>KOZÁKOVÁ Katarína: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<sst xmlns="http://schemas.openxmlformats.org/spreadsheetml/2006/main" count="1917" uniqueCount="597">
  <si>
    <t>Položka</t>
  </si>
  <si>
    <t>klasifikácia</t>
  </si>
  <si>
    <t>Člen. príspevok ZMOS, RVC</t>
  </si>
  <si>
    <t>Program 1:  Plánovanie, manažment</t>
  </si>
  <si>
    <t>Knihy, noviny, časopisy</t>
  </si>
  <si>
    <t>Program 2: Propagácia</t>
  </si>
  <si>
    <t>Interiérové vybavenie</t>
  </si>
  <si>
    <t>Softvér</t>
  </si>
  <si>
    <t>Školenia a semináre</t>
  </si>
  <si>
    <t>Program 3: Interné služby</t>
  </si>
  <si>
    <t>Matrika - mzda, odvody</t>
  </si>
  <si>
    <t>Údržba miestneho rozhlasu</t>
  </si>
  <si>
    <t>Dane /konces.popl./</t>
  </si>
  <si>
    <t>Program 4: Služby občanom</t>
  </si>
  <si>
    <t>Všeobecný materiál</t>
  </si>
  <si>
    <t>Reprezentačné /občerstv.súť.,schôdze/</t>
  </si>
  <si>
    <t>Servis, údržba, opravy</t>
  </si>
  <si>
    <t>Cestovné náhrady</t>
  </si>
  <si>
    <t>Program 5: Bezpečnosť</t>
  </si>
  <si>
    <t>Prev.stroje,príst.,zar..-smetné nádoby</t>
  </si>
  <si>
    <t>Program 6: Odpadové hospodárstvo</t>
  </si>
  <si>
    <t>Program 7: Komunikácie</t>
  </si>
  <si>
    <t>Program 8: Vzdelávanie</t>
  </si>
  <si>
    <t>Energie</t>
  </si>
  <si>
    <t>Program 9: Šport</t>
  </si>
  <si>
    <t>Energie KD-kino</t>
  </si>
  <si>
    <t>Poistné KD-kino</t>
  </si>
  <si>
    <t>Program 10: Kultúra</t>
  </si>
  <si>
    <t>Všeob.materiál /náhr.diely kosač./</t>
  </si>
  <si>
    <t>Údržba verejného osvetlenia</t>
  </si>
  <si>
    <t>Program 11: Prostredie pre život</t>
  </si>
  <si>
    <t>Program 12: Bývanie</t>
  </si>
  <si>
    <t>Program 13: Sociálne služby</t>
  </si>
  <si>
    <t>Cestovné</t>
  </si>
  <si>
    <t>Elektrická energia,plyn</t>
  </si>
  <si>
    <t>Vodné, stočné</t>
  </si>
  <si>
    <t>Prevádz.stroj.,techn., náradie</t>
  </si>
  <si>
    <t>Prac.odevy,obuv</t>
  </si>
  <si>
    <t>Reprezentačné výdavky</t>
  </si>
  <si>
    <t>Palivo</t>
  </si>
  <si>
    <t>Poistenie - auto</t>
  </si>
  <si>
    <t>Údržba výpočt. techniky</t>
  </si>
  <si>
    <t>Údržba strojov, prístr., zariad.</t>
  </si>
  <si>
    <t>Špeciálne služby</t>
  </si>
  <si>
    <t>Kolkové známky</t>
  </si>
  <si>
    <t>Poplatky - banke</t>
  </si>
  <si>
    <t>Program 14: Administratíva</t>
  </si>
  <si>
    <t>Daň z nehnuteľností-stavby</t>
  </si>
  <si>
    <t>Daň z nehnuteľností-byty</t>
  </si>
  <si>
    <t>Daň za psa</t>
  </si>
  <si>
    <t>Z prenajatých pozemkov</t>
  </si>
  <si>
    <t>Z prenajatých budov</t>
  </si>
  <si>
    <t>Za odpadové nádoby</t>
  </si>
  <si>
    <t>Príjmy z refund./el.,plyn KS/</t>
  </si>
  <si>
    <t>Úroky z vkladov</t>
  </si>
  <si>
    <t>Kapitálový rozpočet</t>
  </si>
  <si>
    <t>Finančné operácie spolu:</t>
  </si>
  <si>
    <t>PRÍJEM SPOLU:</t>
  </si>
  <si>
    <t>Príjmy</t>
  </si>
  <si>
    <t xml:space="preserve"> </t>
  </si>
  <si>
    <t>Príjmy z dobropisov</t>
  </si>
  <si>
    <t>Palivo,mazivá,oleje.. - auto,striek.</t>
  </si>
  <si>
    <t>Príspevok z Rec.fondu</t>
  </si>
  <si>
    <t xml:space="preserve">Karty,známky,  STK, EK -parkovné </t>
  </si>
  <si>
    <t>Všeob.materiál /kino/</t>
  </si>
  <si>
    <t>Príspevky záujm.združ.a org.</t>
  </si>
  <si>
    <t>rozpočet obce-so školstvom</t>
  </si>
  <si>
    <t>finančné operácie</t>
  </si>
  <si>
    <t>z toho z min. rokov</t>
  </si>
  <si>
    <t>z rezervného fondu</t>
  </si>
  <si>
    <t>výdavky</t>
  </si>
  <si>
    <t>výsl.hosp.</t>
  </si>
  <si>
    <t>kapitálový</t>
  </si>
  <si>
    <t>Rekonštr.MK Horná ulica</t>
  </si>
  <si>
    <t xml:space="preserve"> úver-splátky</t>
  </si>
  <si>
    <t>Poistenie/povinné zmluv./</t>
  </si>
  <si>
    <t>01.01.</t>
  </si>
  <si>
    <t>01.02.</t>
  </si>
  <si>
    <t>01.03.</t>
  </si>
  <si>
    <t>02.01.</t>
  </si>
  <si>
    <t>02.02.</t>
  </si>
  <si>
    <t>03.01.</t>
  </si>
  <si>
    <t>04.01.</t>
  </si>
  <si>
    <t>04.02.</t>
  </si>
  <si>
    <t>04.06.</t>
  </si>
  <si>
    <t>04.03.</t>
  </si>
  <si>
    <t>04.04.</t>
  </si>
  <si>
    <t>04.05.</t>
  </si>
  <si>
    <t>05.01.</t>
  </si>
  <si>
    <t>05.02.</t>
  </si>
  <si>
    <t>06.01.</t>
  </si>
  <si>
    <t>07.01.</t>
  </si>
  <si>
    <t>07.02.</t>
  </si>
  <si>
    <t>07.03.</t>
  </si>
  <si>
    <t>08.01.</t>
  </si>
  <si>
    <t>08.02.</t>
  </si>
  <si>
    <t>08.03.</t>
  </si>
  <si>
    <t>08.04.</t>
  </si>
  <si>
    <t>08.02,3,4</t>
  </si>
  <si>
    <t>09.02.</t>
  </si>
  <si>
    <t>09.01.</t>
  </si>
  <si>
    <t>10.02.</t>
  </si>
  <si>
    <t>10.01.</t>
  </si>
  <si>
    <t>11.01.</t>
  </si>
  <si>
    <t>11.02.</t>
  </si>
  <si>
    <t>13.01.</t>
  </si>
  <si>
    <t>13.02.</t>
  </si>
  <si>
    <t>13.03.</t>
  </si>
  <si>
    <t>Kód zdroja</t>
  </si>
  <si>
    <t>Rozpočtová klasifikácia</t>
  </si>
  <si>
    <t>Bežný rozpočet</t>
  </si>
  <si>
    <t>Finančné operácie</t>
  </si>
  <si>
    <t>bežný</t>
  </si>
  <si>
    <t>z toho:</t>
  </si>
  <si>
    <t>01.1.1.6</t>
  </si>
  <si>
    <t>08.4.0</t>
  </si>
  <si>
    <t>09.5.0</t>
  </si>
  <si>
    <t>01.3.3</t>
  </si>
  <si>
    <t>06.2.0</t>
  </si>
  <si>
    <t>08.3.0</t>
  </si>
  <si>
    <t>03.1.0</t>
  </si>
  <si>
    <t>03.2.0</t>
  </si>
  <si>
    <t>05.1.0</t>
  </si>
  <si>
    <t>04.5.1</t>
  </si>
  <si>
    <t>09.1.2.1</t>
  </si>
  <si>
    <t>09.1.1.1</t>
  </si>
  <si>
    <t>09.1.5.1</t>
  </si>
  <si>
    <t>611-642</t>
  </si>
  <si>
    <t>630</t>
  </si>
  <si>
    <t>611-637</t>
  </si>
  <si>
    <t>08.1.0</t>
  </si>
  <si>
    <t>620, 630</t>
  </si>
  <si>
    <t>08.2.0</t>
  </si>
  <si>
    <t>08.2.0.3</t>
  </si>
  <si>
    <t>08.2.0.5</t>
  </si>
  <si>
    <t>08.2.0.9</t>
  </si>
  <si>
    <t>06.4.0</t>
  </si>
  <si>
    <t>10.7.0</t>
  </si>
  <si>
    <t>611,630</t>
  </si>
  <si>
    <t>01.1.2</t>
  </si>
  <si>
    <t>BR</t>
  </si>
  <si>
    <t>KR</t>
  </si>
  <si>
    <t>FO</t>
  </si>
  <si>
    <t>x</t>
  </si>
  <si>
    <t>Prev.stroje</t>
  </si>
  <si>
    <t>Všeob.služby</t>
  </si>
  <si>
    <t>611</t>
  </si>
  <si>
    <t>614</t>
  </si>
  <si>
    <t>621</t>
  </si>
  <si>
    <t>Odvody poistného do VšZP</t>
  </si>
  <si>
    <t>623</t>
  </si>
  <si>
    <t>627</t>
  </si>
  <si>
    <t>Prísp.do DDS</t>
  </si>
  <si>
    <t>xxx</t>
  </si>
  <si>
    <t>Príjem zo vstupného</t>
  </si>
  <si>
    <t>223 001 6</t>
  </si>
  <si>
    <t>223 001 7</t>
  </si>
  <si>
    <t>Z rez.fondu obce</t>
  </si>
  <si>
    <t>Rozpočt. klasifikácia</t>
  </si>
  <si>
    <t>223 001 0</t>
  </si>
  <si>
    <t>223 001 4</t>
  </si>
  <si>
    <t>223 001 5</t>
  </si>
  <si>
    <t>Príspevok na spoločný Ocú staveb.z R obce</t>
  </si>
  <si>
    <t>Príspevok na spoločný Ocú soc.č.z R obce</t>
  </si>
  <si>
    <t>Odmeny poslancov,zástupca starostu</t>
  </si>
  <si>
    <t>Všeob.mat.-diáre, perá, papier</t>
  </si>
  <si>
    <t>03.02.</t>
  </si>
  <si>
    <t>610-620</t>
  </si>
  <si>
    <t>Register obyvateľov -mzda,odvody</t>
  </si>
  <si>
    <t>Register obyvateľov -ost.bež.výdavky</t>
  </si>
  <si>
    <t xml:space="preserve">Všeob.materiál </t>
  </si>
  <si>
    <t>Rut.údržba -cint., DS</t>
  </si>
  <si>
    <t>Popl.,odv.,dane a clá</t>
  </si>
  <si>
    <t>Vodné,stočné</t>
  </si>
  <si>
    <t>Reprez./občerst.pos.dôch,Deň matiek,uvít..</t>
  </si>
  <si>
    <t>úroky po kolaudácii</t>
  </si>
  <si>
    <t>01.7.0</t>
  </si>
  <si>
    <t>716</t>
  </si>
  <si>
    <t>Telefón-ostraha domu smútku</t>
  </si>
  <si>
    <t>Kanalizač.prípojka -kult.dom-kino</t>
  </si>
  <si>
    <t>Poistné /bud.OcÚ/</t>
  </si>
  <si>
    <t>Kanalizač.prípojka kabíny TJ</t>
  </si>
  <si>
    <t>Kanalizač.prípojka-dom služieb,SIDIS</t>
  </si>
  <si>
    <t>212 003 7</t>
  </si>
  <si>
    <t>Iné</t>
  </si>
  <si>
    <t>11T1</t>
  </si>
  <si>
    <t>11T2</t>
  </si>
  <si>
    <t>621-625</t>
  </si>
  <si>
    <t>Odvody poist. - odmeny poslanci</t>
  </si>
  <si>
    <t>640</t>
  </si>
  <si>
    <t>642</t>
  </si>
  <si>
    <t>06.6.0</t>
  </si>
  <si>
    <t>Štúdie, exp., posudky - urban.štúdia</t>
  </si>
  <si>
    <t>12.</t>
  </si>
  <si>
    <t>10.2.0.1</t>
  </si>
  <si>
    <t>633</t>
  </si>
  <si>
    <t>637</t>
  </si>
  <si>
    <t>612</t>
  </si>
  <si>
    <t>625</t>
  </si>
  <si>
    <t>631</t>
  </si>
  <si>
    <t>632</t>
  </si>
  <si>
    <t>634</t>
  </si>
  <si>
    <t>635</t>
  </si>
  <si>
    <t>717</t>
  </si>
  <si>
    <t>2</t>
  </si>
  <si>
    <t>651</t>
  </si>
  <si>
    <t>821</t>
  </si>
  <si>
    <t>Príspevok na spoločný Ocú stavebný z dot.</t>
  </si>
  <si>
    <t>Všeobecný materiál- DS,cintorín</t>
  </si>
  <si>
    <t>Parkovisko st.cintorín+tech.dozor</t>
  </si>
  <si>
    <t>Prepravné a nájom dopr.prostr.-klub dôch.</t>
  </si>
  <si>
    <t>01.6.0</t>
  </si>
  <si>
    <t>04.07.</t>
  </si>
  <si>
    <t>Všeob.materiál - fasáda pož.zbroj.</t>
  </si>
  <si>
    <t>DOVP- fasáda pož.zbroj. -úr.pois.</t>
  </si>
  <si>
    <t>kap.výd.-vybud. zber.dvor-spolufin.obcou</t>
  </si>
  <si>
    <t>Všeob.služ.-údrž.kamer.syst.</t>
  </si>
  <si>
    <t xml:space="preserve">DOVP- fasáda pož.zbroj. </t>
  </si>
  <si>
    <t>Tarif.,zákl.platy</t>
  </si>
  <si>
    <t>620</t>
  </si>
  <si>
    <t>Rut. a štand. údržba budov, obj.</t>
  </si>
  <si>
    <t>Všeobecné služby</t>
  </si>
  <si>
    <t>13.04.</t>
  </si>
  <si>
    <t>Bež.transf.nezisk.org.poskyt.všeob.</t>
  </si>
  <si>
    <t>Prevádz. stroje, prístroje, zariad.</t>
  </si>
  <si>
    <t>11G5</t>
  </si>
  <si>
    <t>08.2.0.6</t>
  </si>
  <si>
    <t>Potraviny - minerálka</t>
  </si>
  <si>
    <t>717002</t>
  </si>
  <si>
    <t>Matrika -  nemocen.dávky</t>
  </si>
  <si>
    <t>713</t>
  </si>
  <si>
    <t>Výpočtová technika</t>
  </si>
  <si>
    <t>Rekonštr.ZŠsMŠ</t>
  </si>
  <si>
    <t>Rekonštr.ZŠsMŠ -spoluúč.obce</t>
  </si>
  <si>
    <t>Rekonštr.ZŠsMŠ -z transf.-ŠR</t>
  </si>
  <si>
    <t>Rekonštr.ZŠsMŠ -z transf.-EÚ</t>
  </si>
  <si>
    <t>Špeciálne služby-Rek.ZŠsMŠ-z dot.-EÚ</t>
  </si>
  <si>
    <t>Špeciálne služby-Rek.ZŠsMŠ-z dot.-ŠR</t>
  </si>
  <si>
    <t>Špeciálne služby-Rek.ZŠsMŠ-z dot.-spoluúč</t>
  </si>
  <si>
    <t>Realizácia n. stavieb-n.cint.-park,kom.</t>
  </si>
  <si>
    <t>Realizácia n.stavieb-n.cint.-z kap.príjmov</t>
  </si>
  <si>
    <t>Realizácia n.stavieb-n.cint.-z rez.fondu</t>
  </si>
  <si>
    <t>Rek.miest.komunik.Brunsvik.</t>
  </si>
  <si>
    <t>Real.n.stavieb-chodník k starému cintorínu</t>
  </si>
  <si>
    <t>Príjem z predaja pozemkov</t>
  </si>
  <si>
    <t>Poistné-odm.na dohodu</t>
  </si>
  <si>
    <t>Špec.služby-proj.dokum-opr.časti MKPodháj</t>
  </si>
  <si>
    <t>Odvody poist.</t>
  </si>
  <si>
    <t>Tarif.plat-múz.</t>
  </si>
  <si>
    <t>Príjmy bežného rozpočtu spolu:</t>
  </si>
  <si>
    <t>Príjmy kapitálového rozpočtu</t>
  </si>
  <si>
    <t>Príjmy bežného a kapitálového rozpočtu spolu</t>
  </si>
  <si>
    <t>11T1,11T2</t>
  </si>
  <si>
    <t>131C</t>
  </si>
  <si>
    <t>41</t>
  </si>
  <si>
    <t>Popl.za odvoz odpadu</t>
  </si>
  <si>
    <t>Tuz.bež.transf.ŠR-školstvo normatív</t>
  </si>
  <si>
    <t>Tuz.bež.transf.ŠR-prísp.na vých.-predškoláci</t>
  </si>
  <si>
    <t>Tuz.bež.transf.ŠR-školstvo-vzdeláv.poukazy</t>
  </si>
  <si>
    <t>Tuz.bež.transf.ŠR-dopravné žiaci</t>
  </si>
  <si>
    <t>Tuz.bež.transf.ŠR-úsek ŽP,MKaÚK,staveb.</t>
  </si>
  <si>
    <t>Tuz.bež.transf.ŠR-matričná činnosť</t>
  </si>
  <si>
    <t>Tuz.bež.transf.ŠR-register obyvateľov</t>
  </si>
  <si>
    <t>Tuz.bež.transf.ŠR-stravné(hmot.núdza)</t>
  </si>
  <si>
    <t>Tuz.bež.transf.SR-škol.potreby(hmot.núdza)</t>
  </si>
  <si>
    <t>Tuz.bež.transf.ŠR-príd.na dieťa-osobit.príjem</t>
  </si>
  <si>
    <t>Výdavky-aktivač.čin.z transferu-MOS,DOS</t>
  </si>
  <si>
    <t>01.04.</t>
  </si>
  <si>
    <t>Všeob.služby-výrez stromov v areáli ZŠsMŠ</t>
  </si>
  <si>
    <t>Špeciálny materiál PO</t>
  </si>
  <si>
    <t>621-5</t>
  </si>
  <si>
    <t>Všeob.materiál- tabule na plagáty</t>
  </si>
  <si>
    <t>Propagácia,reklama a inzercia</t>
  </si>
  <si>
    <t>Poplatky (správne) a odvody</t>
  </si>
  <si>
    <t>03.04.</t>
  </si>
  <si>
    <t>2   41</t>
  </si>
  <si>
    <t>Real.nových stavieb-inform.syst.obce</t>
  </si>
  <si>
    <t>04.5.1.</t>
  </si>
  <si>
    <t>Poistné z odmeny na  dohody</t>
  </si>
  <si>
    <t>Prev.stroje, príst.,zar..-smet. koše k zastáv</t>
  </si>
  <si>
    <t>Rut.a št.údrž.budov, objekt-sklo autobus.čak.</t>
  </si>
  <si>
    <t>Rut.a štand. údržba prev.strojov, príst.,zar..</t>
  </si>
  <si>
    <t>Odvody poist.-dohody</t>
  </si>
  <si>
    <t>Vratky(bež.transferov)</t>
  </si>
  <si>
    <t>08.05.</t>
  </si>
  <si>
    <t>Oplotenie det.ihriska</t>
  </si>
  <si>
    <t>08.02</t>
  </si>
  <si>
    <t>Tuz.bež.transf.ŠR-cest.infraštr.</t>
  </si>
  <si>
    <t>Z prenajatých zariadení, riadov...</t>
  </si>
  <si>
    <t>Odmeny na dohodu- správca viacúč.ihris.</t>
  </si>
  <si>
    <t xml:space="preserve">Servis, údržba, opravy služ.auta </t>
  </si>
  <si>
    <t>úver-splátky</t>
  </si>
  <si>
    <t xml:space="preserve"> Rozpočet r.2011 v EUR</t>
  </si>
  <si>
    <t>Provízie -stravné lístky</t>
  </si>
  <si>
    <t xml:space="preserve">10 7 0 </t>
  </si>
  <si>
    <t>Prídel do sociálneho fondu</t>
  </si>
  <si>
    <t xml:space="preserve">Všeobecné služby </t>
  </si>
  <si>
    <t>Nákup špec.stroj.-dobud.1ks kamery</t>
  </si>
  <si>
    <t>11H</t>
  </si>
  <si>
    <t>Poplatky a odvody</t>
  </si>
  <si>
    <t>Prev. stroje príst.zar.</t>
  </si>
  <si>
    <t>Odmeny na DOVP</t>
  </si>
  <si>
    <t>Inzercia</t>
  </si>
  <si>
    <t>Kanaliz.prípojka- bud.kabín OŠK</t>
  </si>
  <si>
    <t>rutinná a štand.údržba prev.strojov</t>
  </si>
  <si>
    <t>Všeob.služby KD,kino</t>
  </si>
  <si>
    <t>Všeob.mat.-, letáky,na stojany a klipy(hist.mapy)</t>
  </si>
  <si>
    <t>Všeob.materiál /kult.pod./, potraviny</t>
  </si>
  <si>
    <t>Tuz.bež.transf.ŠR-žiaci zo soc.znevýh.prostr.</t>
  </si>
  <si>
    <t>Tuz.bež.transf.ŠR-VOĽBY</t>
  </si>
  <si>
    <t>Tuy.bež. transf.z rozpočtu VÚC</t>
  </si>
  <si>
    <t>skutoč.</t>
  </si>
  <si>
    <t>rozpočet</t>
  </si>
  <si>
    <t>očak.skut.</t>
  </si>
  <si>
    <t>Nákup ost.nehmot.aktív-dod.k územ.plánu</t>
  </si>
  <si>
    <t>2 41</t>
  </si>
  <si>
    <t>2 41,46</t>
  </si>
  <si>
    <t>Odmeny zam.mimo prac.pomeru</t>
  </si>
  <si>
    <t>2  41</t>
  </si>
  <si>
    <t>3  41</t>
  </si>
  <si>
    <t>Rek. časti chodníka Trnavská cesta</t>
  </si>
  <si>
    <t>Parkovisko Hoštáky pri st.cintoríne</t>
  </si>
  <si>
    <t>Premena tradič.školy na modernú-z dotácie</t>
  </si>
  <si>
    <t>11T1,2</t>
  </si>
  <si>
    <t>5% z R obce na proj.PREMENA tradič.školy...</t>
  </si>
  <si>
    <t>ZŠMŠ - výdavky z vlastného príjmu-ZŠ</t>
  </si>
  <si>
    <t>Výdavky z vlastného príjmu-MŠ, ŠK,ŠJ</t>
  </si>
  <si>
    <t>Špec.služby-demol.a asanácie-sklad ZŠ</t>
  </si>
  <si>
    <t xml:space="preserve">               - vzdelávacie poukazy  </t>
  </si>
  <si>
    <t xml:space="preserve">               - dopravné</t>
  </si>
  <si>
    <t xml:space="preserve">               - dopravné z predch.obdobia</t>
  </si>
  <si>
    <t xml:space="preserve">               - nenormatívne-odchodné</t>
  </si>
  <si>
    <t xml:space="preserve">               - žiaci zo soc.znevýh.prostredia</t>
  </si>
  <si>
    <t>Úraz.poist.- aktivačná čin.nezamestnaných</t>
  </si>
  <si>
    <t>Stravné - hmotná núdza z transferu</t>
  </si>
  <si>
    <t>Výd. na akt.činnosťz transferu -MOS,DOS</t>
  </si>
  <si>
    <t>Náhrady -prídavok na dieťa(osobitný príjemca)</t>
  </si>
  <si>
    <t>Bež.transf.obč.združ.-stacionár pre seniorov</t>
  </si>
  <si>
    <t>Rekonštr.-rozšír.ver.osvetlenia a moderniz.</t>
  </si>
  <si>
    <t>Real.nových stavieb-ver.osvetl.-areál ZŠMŠ</t>
  </si>
  <si>
    <t>Elektrická energia - verej.osvetlenie</t>
  </si>
  <si>
    <t>Palivá ako zdroj en.-benz.kosenie-z transferu</t>
  </si>
  <si>
    <t>Rut. a št.údržba-kosačka, krovinorez</t>
  </si>
  <si>
    <t>Palivá ako zdroj en.-benzín,olej-kosenie</t>
  </si>
  <si>
    <t>Tuz.bež.transf.ŠR-uznes.vlády č.52..</t>
  </si>
  <si>
    <t>Tuz.bež.transf.ŠR-havarij.situácia-elektroinšt.</t>
  </si>
  <si>
    <t>Prev.stroje,príst.,zar-spoluúčasť-projekt</t>
  </si>
  <si>
    <t>splátky úveru- spolufin.REVIT.CENTRA</t>
  </si>
  <si>
    <t>03.05.</t>
  </si>
  <si>
    <t>711</t>
  </si>
  <si>
    <t>Nákup pozemkov</t>
  </si>
  <si>
    <t>Vrátenie príjmov z minulých rokov</t>
  </si>
  <si>
    <t>Vratky</t>
  </si>
  <si>
    <t>Bež.transf.-nemoc.dávky</t>
  </si>
  <si>
    <t>Bež.transfery nefinanč.právnic.osobe</t>
  </si>
  <si>
    <t>Poistné - odmeny</t>
  </si>
  <si>
    <t>Odmeny zamestn.mimopr.pom.</t>
  </si>
  <si>
    <t>610,620</t>
  </si>
  <si>
    <t>Výdavky z dotácie na dofin.platov orig.komp.</t>
  </si>
  <si>
    <t>Vratka dotácie na dofin.platov orig.komp.</t>
  </si>
  <si>
    <t>Prevádzkové stroje, prístroje, zariadenia</t>
  </si>
  <si>
    <t>Počítače ZŠ-z rozp.obce</t>
  </si>
  <si>
    <t>08,02-5,6,</t>
  </si>
  <si>
    <t>Štúdie, expert., posudky - plán odp.hosp.</t>
  </si>
  <si>
    <t>06.01</t>
  </si>
  <si>
    <t>Základná škola-havária elektro</t>
  </si>
  <si>
    <t>08.01</t>
  </si>
  <si>
    <t>ZŠ-nábytok do tried,oprava WC,kotly-z rozp.obce</t>
  </si>
  <si>
    <t>BR-bežný rozpočet, KR-kapitálový rozpočet, FO-finančné operácie</t>
  </si>
  <si>
    <t>Prepravné a nájom dopr.prostr.(Dychovka)</t>
  </si>
  <si>
    <t>Tuz.kap.transf.zo ŠR-rekonštr.múzea</t>
  </si>
  <si>
    <t>Tuz.kap.transf.zo ŠR-refund.REVIT.CENTRA</t>
  </si>
  <si>
    <t>Tuz.bež.transf.ŠR-ref.bež.výd.REVIT.CENTRA</t>
  </si>
  <si>
    <t>Tuz.bež.transf.ŠR-aktiv.činnosť</t>
  </si>
  <si>
    <t>S-2014</t>
  </si>
  <si>
    <t>Vybud.zber.dvora-spolufin.obcou</t>
  </si>
  <si>
    <t>Rut.a št.údrž.-2015-priečka,výmena PVC v tried.</t>
  </si>
  <si>
    <t>Projekt.dokum.-rozšír.WC MŠ</t>
  </si>
  <si>
    <t>Staveb.práce-rozšír.WC MŠ</t>
  </si>
  <si>
    <t>Palivá ako zdroj en.-benz.kosenie- z transferu</t>
  </si>
  <si>
    <t>Poistné /KD-kino/</t>
  </si>
  <si>
    <t>Reprezentačné-kult.podujatia</t>
  </si>
  <si>
    <t>Projekt.dokum.,posud.-rek.a modern.KS</t>
  </si>
  <si>
    <t>Rek.a modern.-kultúr.stredisko</t>
  </si>
  <si>
    <t>Popl.,odv./popl.ochr.zväzom KP kult.pod.</t>
  </si>
  <si>
    <t>Vratky bež.transferov-príd.na dieťa</t>
  </si>
  <si>
    <t>Tuz.bež.transf.ŠR-REFERENDUM</t>
  </si>
  <si>
    <t>131E</t>
  </si>
  <si>
    <t>Rutinná a štand.údržba softvéru</t>
  </si>
  <si>
    <t>Rut.údržba prev.strojov</t>
  </si>
  <si>
    <t>Odmeny a odvody-REFERENDUM</t>
  </si>
  <si>
    <t>Tovary a služby-REFERENDUM</t>
  </si>
  <si>
    <t>2  43</t>
  </si>
  <si>
    <t>Konkurzy a súťaže</t>
  </si>
  <si>
    <t>131D</t>
  </si>
  <si>
    <t>Tuz.kapit.granty a trans-dar- vyprac.dod.1kÚPD</t>
  </si>
  <si>
    <t>Zostatok prostried. z predch.rokov</t>
  </si>
  <si>
    <t>Zostatok prostried. z predch.rokov-dar-dod2</t>
  </si>
  <si>
    <t>Poistné-odmeny na dohodu</t>
  </si>
  <si>
    <t>Prípr.a proj.dokument.-zberný dvor</t>
  </si>
  <si>
    <t>06.02.</t>
  </si>
  <si>
    <t>Prípr.a projek.dok.-chodníky Podháj</t>
  </si>
  <si>
    <t>Pozn.: od r.2015 zmena vo funkč.klasifikácii-namiesto  01.1.1.6 len 01.1.1</t>
  </si>
  <si>
    <t>Osobné príplatky</t>
  </si>
  <si>
    <t>Ostatné príplatky</t>
  </si>
  <si>
    <t>Odmeny</t>
  </si>
  <si>
    <t>Údrž.budovy OcÚ</t>
  </si>
  <si>
    <t>111, 41</t>
  </si>
  <si>
    <t>Popl.,odv.,dane/ochran.autor.zväzom-miest.rozh/</t>
  </si>
  <si>
    <t>DOVP-údržba domu smútku</t>
  </si>
  <si>
    <t>Všeob.služby- dom služieb /revíz./</t>
  </si>
  <si>
    <t xml:space="preserve">Odmeny a odvody-VOĽBY </t>
  </si>
  <si>
    <t xml:space="preserve">Tovary a služby-VOĽBY </t>
  </si>
  <si>
    <t>Vš.služby-odvoz sep.odpadu-z rec.fondu</t>
  </si>
  <si>
    <t>Odm. na DOVP - nakl.,odvoz div.skládok</t>
  </si>
  <si>
    <t>Matrika-všeob.služ.</t>
  </si>
  <si>
    <t xml:space="preserve">Poľov.združ.,SČK,SZPB,SZCHPH,Malokarp.kap. </t>
  </si>
  <si>
    <t>Poplatky a odvody(šport.hry žiakov-ZMO)</t>
  </si>
  <si>
    <t xml:space="preserve">Rekonšt.a moderniz.- rozšír.osvetl.areálu TJ </t>
  </si>
  <si>
    <t>Projekt.dokum.-rek MK ul.Krátka/Podháj.</t>
  </si>
  <si>
    <t>Rut.a št.údrž.prev.strojov/kotly/-KS</t>
  </si>
  <si>
    <t>Pozn.: od r.2015 zmena vo funkč.klasifikácii-namiesto  08.2.0.3,08.2.0.6,</t>
  </si>
  <si>
    <t>08.2.0.9 len 08.2.0</t>
  </si>
  <si>
    <t>Programy 1 - 13 spolu:</t>
  </si>
  <si>
    <t>Základná škola-havária elektro-zostatok r.2014</t>
  </si>
  <si>
    <t xml:space="preserve">               - dotácia na učebnice</t>
  </si>
  <si>
    <t xml:space="preserve">Všeob.služby-internet.stránka </t>
  </si>
  <si>
    <t>Matrika - ost.bežné výdavky</t>
  </si>
  <si>
    <t>Potraviny</t>
  </si>
  <si>
    <t>Stravovanie</t>
  </si>
  <si>
    <t>Matrika--všeob.služ.,člen.p.združ.matrikárov</t>
  </si>
  <si>
    <t xml:space="preserve">                                    </t>
  </si>
  <si>
    <t>Rek.a modern.-kultúr.stredisko z rez.fondu</t>
  </si>
  <si>
    <t>Nákup zariadení - bubn.kosačka</t>
  </si>
  <si>
    <t xml:space="preserve"> skutočnosť r.2015 v EUR</t>
  </si>
  <si>
    <t>01.1.1</t>
  </si>
  <si>
    <t>Refundácie</t>
  </si>
  <si>
    <t>Špeciálne služby -dod. k úz.plánu</t>
  </si>
  <si>
    <t>Špeciálne služby -dod. k úz.plánu - z daru</t>
  </si>
  <si>
    <t>Nákup prev.strojov,prístr.,zariadení-kopírka</t>
  </si>
  <si>
    <t>Všeobec.služby (sprievodca-Košice)</t>
  </si>
  <si>
    <t>04.08.</t>
  </si>
  <si>
    <t>Všeob.materiál-register adries</t>
  </si>
  <si>
    <t>Odmeny-sklad.CO</t>
  </si>
  <si>
    <t>02.2.0</t>
  </si>
  <si>
    <t>Konkurzy a súťaže-ver.obst.zber.dvor</t>
  </si>
  <si>
    <t>Špeciálne služby - pasport miest.komunik.</t>
  </si>
  <si>
    <t>Rekonštr.chodníka Hoštáky, Podháj1</t>
  </si>
  <si>
    <t>Prípr.a proj.dokum.-det.ihrisko</t>
  </si>
  <si>
    <t>Nákup zariadení - traktor.kosačka</t>
  </si>
  <si>
    <t>131E,F</t>
  </si>
  <si>
    <t>Tuz.bež.granty-od ost.subjekt.ver.správy-hasiči</t>
  </si>
  <si>
    <t>Z vratiek</t>
  </si>
  <si>
    <t>Tuz.bež.transf.ŠR-školstvo lyžiar.kurz</t>
  </si>
  <si>
    <t>Tuz.bež.transf.ŠR-register adries</t>
  </si>
  <si>
    <t xml:space="preserve">               - dotácia-škola v prírode,lyž.kurz</t>
  </si>
  <si>
    <t xml:space="preserve">637 </t>
  </si>
  <si>
    <t>príjmy</t>
  </si>
  <si>
    <t>09.1.2.1 a</t>
  </si>
  <si>
    <t>131F</t>
  </si>
  <si>
    <t>a 09.2.1.1</t>
  </si>
  <si>
    <t>09.6.0.1a</t>
  </si>
  <si>
    <t>a 09.6.0.2 a3</t>
  </si>
  <si>
    <t>10.4.0</t>
  </si>
  <si>
    <t>Výnos dane z príjmov územ.samospráve</t>
  </si>
  <si>
    <t>Tuz.bež.granty-dary (doplnok 3 k úz.plánu)</t>
  </si>
  <si>
    <t>Daň za užívanie ver.priestranstva</t>
  </si>
  <si>
    <t>Daň za umiestnenie jadrového zar.</t>
  </si>
  <si>
    <t>Za relácie v miestnom rozhlase(MR)</t>
  </si>
  <si>
    <t>Ostatné-za publikácie, orientačné čísla</t>
  </si>
  <si>
    <t>ZŠ - vlastný príjem originálne komp.MŠ,ŠJ,ŠK</t>
  </si>
  <si>
    <t>Tuz.bež.transf.ŠR-škola-učebnice</t>
  </si>
  <si>
    <t>Tuz.bež.transf.ŠR-škola v prírode</t>
  </si>
  <si>
    <t>Tuz.bež.transf.ŠR-škola-nenormatív.p-odchodné</t>
  </si>
  <si>
    <t>ZŠ - vlastný príjem-prenesené kompetencie-ZŠ</t>
  </si>
  <si>
    <t>Daň z nehnuteľností-pozemky</t>
  </si>
  <si>
    <t>Prísp.nefin.PO-člen.MALOKARP.PART.</t>
  </si>
  <si>
    <t>Bež.transfery nezisk.org.poskyt.všeob.sl.-hasiči</t>
  </si>
  <si>
    <t>Prac.odevy,obuv,pomôc.hasiči-z dotácie od DPO</t>
  </si>
  <si>
    <t>Rut.údrž.budov., objektov -REVITALIZÁCIA</t>
  </si>
  <si>
    <t>Špeciál.služby - násl.monitoring REVITALIZÁCIA</t>
  </si>
  <si>
    <t>Poistné-REVITALIZÁCIA</t>
  </si>
  <si>
    <t>Poistné-odmeny mimo prac.pomer(verej.obstar.)</t>
  </si>
  <si>
    <t>Odmeny DOVP-verej.obstar.</t>
  </si>
  <si>
    <t>Špeciálne služby-monitoring Rekonštr.ZŠsMŠ</t>
  </si>
  <si>
    <t>Mater.škola - originálne kompetencie</t>
  </si>
  <si>
    <t>Staveb.práce-rozšír.WC MŠ z predaja pozemku</t>
  </si>
  <si>
    <t>Školský klub-originálne kompetencie</t>
  </si>
  <si>
    <t>Školská jedáleň-originálne kompetencie</t>
  </si>
  <si>
    <t>Škol.jedáleň-Orig. komp.- el.rúra,sporák</t>
  </si>
  <si>
    <t>Bež.transfety obci ...-dot. pre CVČ v TT</t>
  </si>
  <si>
    <t>Škol.potreby-žiaci v hmot.núdzi (HN)</t>
  </si>
  <si>
    <t>Vybavenie ihriska mater.škola- z rozp.obce</t>
  </si>
  <si>
    <t>Odvody poist.-odmeny na dohodu</t>
  </si>
  <si>
    <t>Prev.stroje,príst.,zar.,náradie (metly,..KOSAČKA</t>
  </si>
  <si>
    <t>11.03.</t>
  </si>
  <si>
    <t xml:space="preserve">Príspevok novonar. deťom-uvítanie </t>
  </si>
  <si>
    <t>Vodné, stočné - cintorín a dom smútku(DS)</t>
  </si>
  <si>
    <t>Reprezentačné (občerstv.zasadnutia OZ)</t>
  </si>
  <si>
    <t>Všeob.mat-papier, toner Krup.spravodaj</t>
  </si>
  <si>
    <t>Bež.transf.-nemocenské,odchodné,odstupné</t>
  </si>
  <si>
    <t>Špeciálne služby-audítor.služby</t>
  </si>
  <si>
    <t>Popl.a platby za PVTS/súťaž.podklady*</t>
  </si>
  <si>
    <t>Popl.a platby za PVTS- prieskumné územie *</t>
  </si>
  <si>
    <t>Vysvetlivka: *za PTVS-za predaj výrobkov, tovarov a služieb</t>
  </si>
  <si>
    <t>Ostatné poplatky(správne)</t>
  </si>
  <si>
    <t>Príjmy z výťažkov lotérií a pod.</t>
  </si>
  <si>
    <t>schválený 2016</t>
  </si>
  <si>
    <t>schválený 2017</t>
  </si>
  <si>
    <t>plnenie 2016</t>
  </si>
  <si>
    <t>plnenie 2015</t>
  </si>
  <si>
    <t>očakávaný 2016</t>
  </si>
  <si>
    <t>620, 625</t>
  </si>
  <si>
    <t>Rut.a štand. údržba budov, objektov</t>
  </si>
  <si>
    <t>Prac.odevy,obuv a prac.pomôc. (speváčky)</t>
  </si>
  <si>
    <t>Odmeny na dohody (vrátane verej. obstar.)</t>
  </si>
  <si>
    <t>Všeob.služ.-orez stromov, údržba verej. zelene</t>
  </si>
  <si>
    <t>Bež.transfery jednotlivcovi (sociálna pomoc)</t>
  </si>
  <si>
    <t>Odmeny mimo prac.pomer-na dohody (kronikár)</t>
  </si>
  <si>
    <t>Poistné do zdr. a soc.poisťovne (dohoda kronikár</t>
  </si>
  <si>
    <t>Odvody poistného do ostatných zdrav. poisťovní</t>
  </si>
  <si>
    <t>Poistné na starobné poistenie</t>
  </si>
  <si>
    <t>Poistné na úrazové poistenie</t>
  </si>
  <si>
    <t>Na invalid.poistenie</t>
  </si>
  <si>
    <t>Na poistenie v nezamestnosti</t>
  </si>
  <si>
    <t>Na poistenie do rezerv.fondu</t>
  </si>
  <si>
    <t>Poistné na nemocenské poistenie</t>
  </si>
  <si>
    <t>Elektr. energia dom smútku,nový cintorín</t>
  </si>
  <si>
    <t>Palivá ako zdroj energie-kosenie cintorína</t>
  </si>
  <si>
    <t>Rut.údržba softveru virtuálny cintorín</t>
  </si>
  <si>
    <t>Všeob.služ.- licencia na virt.cintorín</t>
  </si>
  <si>
    <t>Poistenie domu smútku</t>
  </si>
  <si>
    <t>Všeob.materiál - dom.služieb</t>
  </si>
  <si>
    <t>Rutinná a štand. údržba budov, objektov...</t>
  </si>
  <si>
    <t>Nájomné SPF - pozemok nový cintorín</t>
  </si>
  <si>
    <t>Základná škola-normatív prenesené kompetencie</t>
  </si>
  <si>
    <t>Zákl.škola - prenesené kompet. z predch.období</t>
  </si>
  <si>
    <t>Zákl.škola-poist.budov, revízie zariadení</t>
  </si>
  <si>
    <t>Palivá ako zdroj energie-benzín kosenie</t>
  </si>
  <si>
    <t>Odmeny na dohodu -hospodár TJ</t>
  </si>
  <si>
    <t xml:space="preserve">Bež.transfery-futbalový klub,šach. </t>
  </si>
  <si>
    <t>Poistné na odmeny mimo PP-viacúč.ihrisko</t>
  </si>
  <si>
    <t>Údržba .viacúčel.ihris.</t>
  </si>
  <si>
    <t>Na úhradu poistného, odvody-dohody</t>
  </si>
  <si>
    <t>Energie Kultúrne stredisko</t>
  </si>
  <si>
    <t>Rut.a št.údrž.budov,priest.-Kultúrne stredisko</t>
  </si>
  <si>
    <t>Konk.,súťaže</t>
  </si>
  <si>
    <t>Všeob.služby/revízie/-Kultúrne stredisko</t>
  </si>
  <si>
    <t>Všeobecné služby (vianočné osvetlenie)</t>
  </si>
  <si>
    <t>06,2.0</t>
  </si>
  <si>
    <t>Vybudovanie detského ihriska</t>
  </si>
  <si>
    <t>Prac.odevy,obuv -aktivačná činnosť</t>
  </si>
  <si>
    <t>Všeobecné služby - rozpočet na MK</t>
  </si>
  <si>
    <t>Z prenajmu hrobových miesta</t>
  </si>
  <si>
    <t>Pokuy a a penále</t>
  </si>
  <si>
    <t>Odmeny za práce mimo pr.pomeru-kronikár</t>
  </si>
  <si>
    <t>Poštové služby</t>
  </si>
  <si>
    <t>Komunikačná infraštruktúa</t>
  </si>
  <si>
    <t>Telekomunikačné služby</t>
  </si>
  <si>
    <t>očakávaná skutočnosť 2017</t>
  </si>
  <si>
    <t>Mater.škola -dot.na predškolákov zo ŠR</t>
  </si>
  <si>
    <t xml:space="preserve">                                                                            </t>
  </si>
  <si>
    <t xml:space="preserve">          </t>
  </si>
  <si>
    <t xml:space="preserve">            </t>
  </si>
  <si>
    <t>Poistné z odmeny na dohody</t>
  </si>
  <si>
    <t>Bež.transfery obci-združ obcí v Malokarp.part.-odp</t>
  </si>
  <si>
    <t xml:space="preserve">Prípr. a projektová dokumentácia-strecha has.zbroj. </t>
  </si>
  <si>
    <t>Všeobecné služ-odvoz (do 2016 aj ulož.odpadov)</t>
  </si>
  <si>
    <t>Poplatky a odvody-ulož.odpadov(od r.2017odčlen.)</t>
  </si>
  <si>
    <t>Rut.údrž.budov..-miest.komunik.(vrátane H.aD.Chríb)</t>
  </si>
  <si>
    <t>Všeob.materiál-objekt REVITALIZÁCIA</t>
  </si>
  <si>
    <t>Rekonštr.chodník a plocha COOP Jednota-potok</t>
  </si>
  <si>
    <t>Rekonštr.chodníka Podháj 2</t>
  </si>
  <si>
    <t>636</t>
  </si>
  <si>
    <t>Nájomné za nájom budov,objektov..</t>
  </si>
  <si>
    <t>Prepravné a nájom dopr.prostriedkov-žiaci šport.súť</t>
  </si>
  <si>
    <t>111,131F</t>
  </si>
  <si>
    <t>Vratky(lyž.kurz žiakov, roč. zúčtovanie ZP 2015 ZŠ)</t>
  </si>
  <si>
    <t>Odmeny-kosenie</t>
  </si>
  <si>
    <t>Reprezentačné -knižnica</t>
  </si>
  <si>
    <t>Knihy, noviny, časopisy - knižnica</t>
  </si>
  <si>
    <t>Všeob.materiá-knižnical</t>
  </si>
  <si>
    <t>Bež.transf. nezisk.org.poskyt.vš. služieb -Križovany</t>
  </si>
  <si>
    <t>Rekonštr.chodn.,rig. a MK-Podháj1</t>
  </si>
  <si>
    <t>Rekonštr.chodn.,rig. a MK-Podháj1(z kapit.príj.)</t>
  </si>
  <si>
    <t>Prípr.a projek.dokum.chodníky,MK (z kapit.príj.)</t>
  </si>
  <si>
    <t>Prípr.a projek.dokum.zber.dvor</t>
  </si>
  <si>
    <t xml:space="preserve">Rozpočet na r. 2018-2020-Výdavky-skutočné plnenie rozpočtu2015-2016, rozpočet 2017, očakávané plnenie rozpočtu 2017  </t>
  </si>
  <si>
    <t>Program, podprogram</t>
  </si>
  <si>
    <t>Popl.a platby za PVTS- súťažné podklady</t>
  </si>
  <si>
    <t>Rozpočet  na r.2018 - 2020</t>
  </si>
  <si>
    <t>Príjmy-skutočné plnenie rozpočtu 2015, 2016, rozpočet 2017, očakávané  plnenie rozpočtu 2017</t>
  </si>
  <si>
    <t xml:space="preserve"> skutočnosť r.2016 v EUR</t>
  </si>
  <si>
    <t xml:space="preserve"> rozpočet 2017 v EUR</t>
  </si>
  <si>
    <t>očak.skut. r.2017 v EUR</t>
  </si>
  <si>
    <t>Prípr.a projek.dokum.chodníky,MK,odkanal.dažď</t>
  </si>
  <si>
    <t>Tuz.kapit.granty a trans.-dar-vyprac.dod.3kÚPD</t>
  </si>
</sst>
</file>

<file path=xl/styles.xml><?xml version="1.0" encoding="utf-8"?>
<styleSheet xmlns="http://schemas.openxmlformats.org/spreadsheetml/2006/main">
  <numFmts count="5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"/>
    <numFmt numFmtId="205" formatCode="#,##0.0"/>
    <numFmt numFmtId="206" formatCode="#,##0.000"/>
    <numFmt numFmtId="207" formatCode="#,##0.0000"/>
    <numFmt numFmtId="208" formatCode="#,##0.00000"/>
    <numFmt numFmtId="209" formatCode="#,##0.0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1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17" borderId="10" xfId="0" applyNumberForma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>
      <alignment horizontal="center"/>
    </xf>
    <xf numFmtId="3" fontId="0" fillId="24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2" fillId="24" borderId="10" xfId="0" applyFont="1" applyFill="1" applyBorder="1" applyAlignment="1">
      <alignment/>
    </xf>
    <xf numFmtId="3" fontId="2" fillId="19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3" fontId="2" fillId="19" borderId="10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24" borderId="0" xfId="0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3" fontId="2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0" fillId="25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0" applyFont="1" applyFill="1" applyAlignment="1">
      <alignment/>
    </xf>
    <xf numFmtId="0" fontId="0" fillId="26" borderId="10" xfId="0" applyFont="1" applyFill="1" applyBorder="1" applyAlignment="1">
      <alignment horizontal="right"/>
    </xf>
    <xf numFmtId="0" fontId="0" fillId="26" borderId="10" xfId="0" applyFont="1" applyFill="1" applyBorder="1" applyAlignment="1">
      <alignment/>
    </xf>
    <xf numFmtId="1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25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Alignment="1" applyProtection="1">
      <alignment/>
      <protection locked="0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" fontId="2" fillId="27" borderId="10" xfId="0" applyNumberFormat="1" applyFont="1" applyFill="1" applyBorder="1" applyAlignment="1">
      <alignment horizontal="center"/>
    </xf>
    <xf numFmtId="3" fontId="2" fillId="27" borderId="10" xfId="0" applyNumberFormat="1" applyFont="1" applyFill="1" applyBorder="1" applyAlignment="1">
      <alignment horizontal="center"/>
    </xf>
    <xf numFmtId="0" fontId="2" fillId="27" borderId="15" xfId="0" applyFont="1" applyFill="1" applyBorder="1" applyAlignment="1">
      <alignment horizontal="left" wrapText="1"/>
    </xf>
    <xf numFmtId="0" fontId="2" fillId="27" borderId="13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left" wrapText="1"/>
    </xf>
    <xf numFmtId="3" fontId="0" fillId="28" borderId="10" xfId="0" applyNumberFormat="1" applyFill="1" applyBorder="1" applyAlignment="1" applyProtection="1">
      <alignment/>
      <protection locked="0"/>
    </xf>
    <xf numFmtId="3" fontId="0" fillId="28" borderId="10" xfId="0" applyNumberFormat="1" applyFill="1" applyBorder="1" applyAlignment="1">
      <alignment/>
    </xf>
    <xf numFmtId="3" fontId="2" fillId="27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2" fillId="29" borderId="10" xfId="0" applyNumberFormat="1" applyFont="1" applyFill="1" applyBorder="1" applyAlignment="1" applyProtection="1">
      <alignment horizontal="center" wrapText="1"/>
      <protection locked="0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26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" fontId="25" fillId="29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right"/>
    </xf>
    <xf numFmtId="204" fontId="0" fillId="0" borderId="1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204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16" fontId="2" fillId="0" borderId="10" xfId="0" applyNumberFormat="1" applyFont="1" applyFill="1" applyBorder="1" applyAlignment="1" applyProtection="1">
      <alignment/>
      <protection locked="0"/>
    </xf>
    <xf numFmtId="16" fontId="0" fillId="0" borderId="10" xfId="0" applyNumberFormat="1" applyFont="1" applyFill="1" applyBorder="1" applyAlignment="1" applyProtection="1">
      <alignment/>
      <protection locked="0"/>
    </xf>
    <xf numFmtId="0" fontId="0" fillId="28" borderId="10" xfId="0" applyFont="1" applyFill="1" applyBorder="1" applyAlignment="1" applyProtection="1">
      <alignment/>
      <protection locked="0"/>
    </xf>
    <xf numFmtId="49" fontId="0" fillId="28" borderId="10" xfId="0" applyNumberFormat="1" applyFont="1" applyFill="1" applyBorder="1" applyAlignment="1" applyProtection="1">
      <alignment/>
      <protection locked="0"/>
    </xf>
    <xf numFmtId="3" fontId="2" fillId="28" borderId="10" xfId="0" applyNumberFormat="1" applyFont="1" applyFill="1" applyBorder="1" applyAlignment="1" applyProtection="1">
      <alignment horizontal="right"/>
      <protection locked="0"/>
    </xf>
    <xf numFmtId="204" fontId="2" fillId="28" borderId="10" xfId="0" applyNumberFormat="1" applyFont="1" applyFill="1" applyBorder="1" applyAlignment="1" applyProtection="1">
      <alignment horizontal="right"/>
      <protection locked="0"/>
    </xf>
    <xf numFmtId="0" fontId="2" fillId="28" borderId="10" xfId="0" applyFont="1" applyFill="1" applyBorder="1" applyAlignment="1" applyProtection="1">
      <alignment/>
      <protection locked="0"/>
    </xf>
    <xf numFmtId="3" fontId="2" fillId="28" borderId="10" xfId="0" applyNumberFormat="1" applyFont="1" applyFill="1" applyBorder="1" applyAlignment="1" applyProtection="1">
      <alignment/>
      <protection locked="0"/>
    </xf>
    <xf numFmtId="3" fontId="2" fillId="28" borderId="11" xfId="0" applyNumberFormat="1" applyFont="1" applyFill="1" applyBorder="1" applyAlignment="1" applyProtection="1">
      <alignment/>
      <protection locked="0"/>
    </xf>
    <xf numFmtId="3" fontId="2" fillId="28" borderId="16" xfId="0" applyNumberFormat="1" applyFont="1" applyFill="1" applyBorder="1" applyAlignment="1" applyProtection="1">
      <alignment/>
      <protection locked="0"/>
    </xf>
    <xf numFmtId="3" fontId="2" fillId="28" borderId="17" xfId="0" applyNumberFormat="1" applyFont="1" applyFill="1" applyBorder="1" applyAlignment="1" applyProtection="1">
      <alignment/>
      <protection locked="0"/>
    </xf>
    <xf numFmtId="3" fontId="2" fillId="28" borderId="15" xfId="0" applyNumberFormat="1" applyFont="1" applyFill="1" applyBorder="1" applyAlignment="1" applyProtection="1">
      <alignment/>
      <protection locked="0"/>
    </xf>
    <xf numFmtId="16" fontId="0" fillId="28" borderId="10" xfId="0" applyNumberFormat="1" applyFont="1" applyFill="1" applyBorder="1" applyAlignment="1" applyProtection="1">
      <alignment/>
      <protection locked="0"/>
    </xf>
    <xf numFmtId="3" fontId="2" fillId="29" borderId="10" xfId="0" applyNumberFormat="1" applyFont="1" applyFill="1" applyBorder="1" applyAlignment="1">
      <alignment/>
    </xf>
    <xf numFmtId="3" fontId="2" fillId="29" borderId="11" xfId="0" applyNumberFormat="1" applyFont="1" applyFill="1" applyBorder="1" applyAlignment="1">
      <alignment/>
    </xf>
    <xf numFmtId="3" fontId="2" fillId="29" borderId="16" xfId="0" applyNumberFormat="1" applyFont="1" applyFill="1" applyBorder="1" applyAlignment="1">
      <alignment/>
    </xf>
    <xf numFmtId="3" fontId="2" fillId="29" borderId="17" xfId="0" applyNumberFormat="1" applyFont="1" applyFill="1" applyBorder="1" applyAlignment="1">
      <alignment/>
    </xf>
    <xf numFmtId="3" fontId="2" fillId="29" borderId="15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204" fontId="0" fillId="0" borderId="10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17" fontId="2" fillId="28" borderId="10" xfId="0" applyNumberFormat="1" applyFont="1" applyFill="1" applyBorder="1" applyAlignment="1" applyProtection="1">
      <alignment horizontal="right"/>
      <protection locked="0"/>
    </xf>
    <xf numFmtId="49" fontId="2" fillId="28" borderId="10" xfId="0" applyNumberFormat="1" applyFont="1" applyFill="1" applyBorder="1" applyAlignment="1" applyProtection="1">
      <alignment/>
      <protection locked="0"/>
    </xf>
    <xf numFmtId="49" fontId="2" fillId="28" borderId="10" xfId="0" applyNumberFormat="1" applyFont="1" applyFill="1" applyBorder="1" applyAlignment="1" applyProtection="1">
      <alignment horizontal="right"/>
      <protection locked="0"/>
    </xf>
    <xf numFmtId="16" fontId="2" fillId="28" borderId="10" xfId="0" applyNumberFormat="1" applyFont="1" applyFill="1" applyBorder="1" applyAlignment="1" applyProtection="1">
      <alignment horizontal="left"/>
      <protection locked="0"/>
    </xf>
    <xf numFmtId="3" fontId="2" fillId="30" borderId="10" xfId="0" applyNumberFormat="1" applyFont="1" applyFill="1" applyBorder="1" applyAlignment="1">
      <alignment/>
    </xf>
    <xf numFmtId="3" fontId="2" fillId="30" borderId="11" xfId="0" applyNumberFormat="1" applyFont="1" applyFill="1" applyBorder="1" applyAlignment="1">
      <alignment/>
    </xf>
    <xf numFmtId="3" fontId="2" fillId="30" borderId="16" xfId="0" applyNumberFormat="1" applyFont="1" applyFill="1" applyBorder="1" applyAlignment="1">
      <alignment/>
    </xf>
    <xf numFmtId="3" fontId="2" fillId="30" borderId="17" xfId="0" applyNumberFormat="1" applyFont="1" applyFill="1" applyBorder="1" applyAlignment="1">
      <alignment/>
    </xf>
    <xf numFmtId="3" fontId="2" fillId="30" borderId="15" xfId="0" applyNumberFormat="1" applyFont="1" applyFill="1" applyBorder="1" applyAlignment="1">
      <alignment/>
    </xf>
    <xf numFmtId="0" fontId="0" fillId="30" borderId="10" xfId="0" applyFont="1" applyFill="1" applyBorder="1" applyAlignment="1">
      <alignment/>
    </xf>
    <xf numFmtId="3" fontId="38" fillId="0" borderId="16" xfId="0" applyNumberFormat="1" applyFont="1" applyFill="1" applyBorder="1" applyAlignment="1" applyProtection="1">
      <alignment/>
      <protection locked="0"/>
    </xf>
    <xf numFmtId="3" fontId="0" fillId="25" borderId="10" xfId="0" applyNumberFormat="1" applyFont="1" applyFill="1" applyBorder="1" applyAlignment="1" applyProtection="1">
      <alignment/>
      <protection locked="0"/>
    </xf>
    <xf numFmtId="3" fontId="0" fillId="25" borderId="17" xfId="0" applyNumberFormat="1" applyFont="1" applyFill="1" applyBorder="1" applyAlignment="1" applyProtection="1">
      <alignment/>
      <protection locked="0"/>
    </xf>
    <xf numFmtId="3" fontId="0" fillId="25" borderId="15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204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left"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16" fontId="0" fillId="17" borderId="10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16" xfId="0" applyNumberFormat="1" applyFont="1" applyFill="1" applyBorder="1" applyAlignment="1" applyProtection="1">
      <alignment/>
      <protection locked="0"/>
    </xf>
    <xf numFmtId="3" fontId="2" fillId="31" borderId="10" xfId="0" applyNumberFormat="1" applyFont="1" applyFill="1" applyBorder="1" applyAlignment="1" applyProtection="1">
      <alignment/>
      <protection locked="0"/>
    </xf>
    <xf numFmtId="3" fontId="2" fillId="31" borderId="15" xfId="0" applyNumberFormat="1" applyFont="1" applyFill="1" applyBorder="1" applyAlignment="1" applyProtection="1">
      <alignment/>
      <protection locked="0"/>
    </xf>
    <xf numFmtId="3" fontId="28" fillId="0" borderId="11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right"/>
      <protection locked="0"/>
    </xf>
    <xf numFmtId="3" fontId="38" fillId="0" borderId="10" xfId="0" applyNumberFormat="1" applyFont="1" applyFill="1" applyBorder="1" applyAlignment="1" applyProtection="1">
      <alignment/>
      <protection locked="0"/>
    </xf>
    <xf numFmtId="3" fontId="38" fillId="0" borderId="15" xfId="0" applyNumberFormat="1" applyFont="1" applyFill="1" applyBorder="1" applyAlignment="1" applyProtection="1">
      <alignment/>
      <protection locked="0"/>
    </xf>
    <xf numFmtId="3" fontId="39" fillId="0" borderId="10" xfId="0" applyNumberFormat="1" applyFont="1" applyFill="1" applyBorder="1" applyAlignment="1" applyProtection="1">
      <alignment/>
      <protection locked="0"/>
    </xf>
    <xf numFmtId="3" fontId="39" fillId="0" borderId="15" xfId="0" applyNumberFormat="1" applyFont="1" applyFill="1" applyBorder="1" applyAlignment="1" applyProtection="1">
      <alignment/>
      <protection locked="0"/>
    </xf>
    <xf numFmtId="0" fontId="2" fillId="30" borderId="10" xfId="0" applyFont="1" applyFill="1" applyBorder="1" applyAlignment="1">
      <alignment/>
    </xf>
    <xf numFmtId="0" fontId="29" fillId="0" borderId="10" xfId="0" applyFont="1" applyFill="1" applyBorder="1" applyAlignment="1" applyProtection="1">
      <alignment/>
      <protection locked="0"/>
    </xf>
    <xf numFmtId="17" fontId="2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0" fillId="25" borderId="16" xfId="0" applyNumberFormat="1" applyFont="1" applyFill="1" applyBorder="1" applyAlignment="1" applyProtection="1">
      <alignment/>
      <protection locked="0"/>
    </xf>
    <xf numFmtId="16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/>
      <protection locked="0"/>
    </xf>
    <xf numFmtId="3" fontId="40" fillId="0" borderId="15" xfId="0" applyNumberFormat="1" applyFont="1" applyFill="1" applyBorder="1" applyAlignment="1" applyProtection="1">
      <alignment/>
      <protection locked="0"/>
    </xf>
    <xf numFmtId="0" fontId="0" fillId="25" borderId="10" xfId="0" applyFont="1" applyFill="1" applyBorder="1" applyAlignment="1" applyProtection="1">
      <alignment/>
      <protection locked="0"/>
    </xf>
    <xf numFmtId="0" fontId="0" fillId="25" borderId="0" xfId="0" applyFont="1" applyFill="1" applyAlignment="1">
      <alignment/>
    </xf>
    <xf numFmtId="3" fontId="40" fillId="28" borderId="15" xfId="0" applyNumberFormat="1" applyFont="1" applyFill="1" applyBorder="1" applyAlignment="1" applyProtection="1">
      <alignment/>
      <protection locked="0"/>
    </xf>
    <xf numFmtId="17" fontId="0" fillId="28" borderId="10" xfId="0" applyNumberFormat="1" applyFont="1" applyFill="1" applyBorder="1" applyAlignment="1" applyProtection="1">
      <alignment/>
      <protection locked="0"/>
    </xf>
    <xf numFmtId="3" fontId="0" fillId="25" borderId="11" xfId="0" applyNumberFormat="1" applyFont="1" applyFill="1" applyBorder="1" applyAlignment="1">
      <alignment/>
    </xf>
    <xf numFmtId="3" fontId="0" fillId="25" borderId="17" xfId="0" applyNumberFormat="1" applyFont="1" applyFill="1" applyBorder="1" applyAlignment="1">
      <alignment/>
    </xf>
    <xf numFmtId="3" fontId="0" fillId="25" borderId="15" xfId="0" applyNumberFormat="1" applyFont="1" applyFill="1" applyBorder="1" applyAlignment="1">
      <alignment/>
    </xf>
    <xf numFmtId="3" fontId="2" fillId="25" borderId="1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/>
      <protection locked="0"/>
    </xf>
    <xf numFmtId="3" fontId="0" fillId="25" borderId="11" xfId="0" applyNumberFormat="1" applyFont="1" applyFill="1" applyBorder="1" applyAlignment="1" applyProtection="1">
      <alignment/>
      <protection locked="0"/>
    </xf>
    <xf numFmtId="3" fontId="38" fillId="25" borderId="11" xfId="0" applyNumberFormat="1" applyFont="1" applyFill="1" applyBorder="1" applyAlignment="1" applyProtection="1">
      <alignment/>
      <protection locked="0"/>
    </xf>
    <xf numFmtId="3" fontId="39" fillId="25" borderId="11" xfId="0" applyNumberFormat="1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3" fontId="27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0" fillId="25" borderId="0" xfId="0" applyFont="1" applyFill="1" applyAlignment="1">
      <alignment horizontal="right"/>
    </xf>
    <xf numFmtId="0" fontId="2" fillId="28" borderId="10" xfId="0" applyFont="1" applyFill="1" applyBorder="1" applyAlignment="1" applyProtection="1">
      <alignment horizontal="right"/>
      <protection locked="0"/>
    </xf>
    <xf numFmtId="3" fontId="2" fillId="28" borderId="10" xfId="0" applyNumberFormat="1" applyFont="1" applyFill="1" applyBorder="1" applyAlignment="1">
      <alignment horizontal="right"/>
    </xf>
    <xf numFmtId="0" fontId="2" fillId="28" borderId="10" xfId="0" applyFont="1" applyFill="1" applyBorder="1" applyAlignment="1">
      <alignment/>
    </xf>
    <xf numFmtId="3" fontId="2" fillId="28" borderId="10" xfId="0" applyNumberFormat="1" applyFont="1" applyFill="1" applyBorder="1" applyAlignment="1">
      <alignment/>
    </xf>
    <xf numFmtId="3" fontId="2" fillId="28" borderId="11" xfId="0" applyNumberFormat="1" applyFont="1" applyFill="1" applyBorder="1" applyAlignment="1">
      <alignment/>
    </xf>
    <xf numFmtId="3" fontId="2" fillId="28" borderId="16" xfId="0" applyNumberFormat="1" applyFont="1" applyFill="1" applyBorder="1" applyAlignment="1">
      <alignment/>
    </xf>
    <xf numFmtId="3" fontId="2" fillId="28" borderId="17" xfId="0" applyNumberFormat="1" applyFont="1" applyFill="1" applyBorder="1" applyAlignment="1">
      <alignment/>
    </xf>
    <xf numFmtId="3" fontId="2" fillId="28" borderId="15" xfId="0" applyNumberFormat="1" applyFont="1" applyFill="1" applyBorder="1" applyAlignment="1">
      <alignment/>
    </xf>
    <xf numFmtId="204" fontId="0" fillId="28" borderId="10" xfId="0" applyNumberFormat="1" applyFont="1" applyFill="1" applyBorder="1" applyAlignment="1" applyProtection="1">
      <alignment horizontal="right"/>
      <protection locked="0"/>
    </xf>
    <xf numFmtId="3" fontId="37" fillId="28" borderId="11" xfId="0" applyNumberFormat="1" applyFont="1" applyFill="1" applyBorder="1" applyAlignment="1" applyProtection="1">
      <alignment/>
      <protection locked="0"/>
    </xf>
    <xf numFmtId="0" fontId="0" fillId="28" borderId="10" xfId="0" applyFont="1" applyFill="1" applyBorder="1" applyAlignment="1" applyProtection="1">
      <alignment horizontal="right"/>
      <protection locked="0"/>
    </xf>
    <xf numFmtId="49" fontId="7" fillId="28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>
      <alignment/>
    </xf>
    <xf numFmtId="3" fontId="38" fillId="25" borderId="16" xfId="0" applyNumberFormat="1" applyFont="1" applyFill="1" applyBorder="1" applyAlignment="1" applyProtection="1">
      <alignment/>
      <protection locked="0"/>
    </xf>
    <xf numFmtId="49" fontId="0" fillId="25" borderId="10" xfId="0" applyNumberFormat="1" applyFont="1" applyFill="1" applyBorder="1" applyAlignment="1" applyProtection="1">
      <alignment/>
      <protection locked="0"/>
    </xf>
    <xf numFmtId="49" fontId="0" fillId="25" borderId="10" xfId="0" applyNumberFormat="1" applyFont="1" applyFill="1" applyBorder="1" applyAlignment="1" applyProtection="1">
      <alignment horizontal="right"/>
      <protection locked="0"/>
    </xf>
    <xf numFmtId="204" fontId="0" fillId="25" borderId="10" xfId="0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20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2" fillId="25" borderId="10" xfId="0" applyFont="1" applyFill="1" applyBorder="1" applyAlignment="1" applyProtection="1">
      <alignment horizontal="right"/>
      <protection locked="0"/>
    </xf>
    <xf numFmtId="49" fontId="2" fillId="25" borderId="10" xfId="0" applyNumberFormat="1" applyFont="1" applyFill="1" applyBorder="1" applyAlignment="1" applyProtection="1">
      <alignment/>
      <protection locked="0"/>
    </xf>
    <xf numFmtId="49" fontId="2" fillId="25" borderId="10" xfId="0" applyNumberFormat="1" applyFont="1" applyFill="1" applyBorder="1" applyAlignment="1" applyProtection="1">
      <alignment horizontal="right"/>
      <protection locked="0"/>
    </xf>
    <xf numFmtId="204" fontId="2" fillId="25" borderId="10" xfId="0" applyNumberFormat="1" applyFont="1" applyFill="1" applyBorder="1" applyAlignment="1" applyProtection="1">
      <alignment horizontal="right"/>
      <protection locked="0"/>
    </xf>
    <xf numFmtId="0" fontId="2" fillId="25" borderId="10" xfId="0" applyFont="1" applyFill="1" applyBorder="1" applyAlignment="1" applyProtection="1">
      <alignment/>
      <protection locked="0"/>
    </xf>
    <xf numFmtId="3" fontId="2" fillId="25" borderId="10" xfId="0" applyNumberFormat="1" applyFont="1" applyFill="1" applyBorder="1" applyAlignment="1" applyProtection="1">
      <alignment/>
      <protection locked="0"/>
    </xf>
    <xf numFmtId="3" fontId="2" fillId="25" borderId="11" xfId="0" applyNumberFormat="1" applyFont="1" applyFill="1" applyBorder="1" applyAlignment="1" applyProtection="1">
      <alignment/>
      <protection locked="0"/>
    </xf>
    <xf numFmtId="3" fontId="2" fillId="25" borderId="16" xfId="0" applyNumberFormat="1" applyFont="1" applyFill="1" applyBorder="1" applyAlignment="1" applyProtection="1">
      <alignment/>
      <protection locked="0"/>
    </xf>
    <xf numFmtId="3" fontId="2" fillId="25" borderId="17" xfId="0" applyNumberFormat="1" applyFont="1" applyFill="1" applyBorder="1" applyAlignment="1" applyProtection="1">
      <alignment/>
      <protection locked="0"/>
    </xf>
    <xf numFmtId="3" fontId="2" fillId="25" borderId="15" xfId="0" applyNumberFormat="1" applyFont="1" applyFill="1" applyBorder="1" applyAlignment="1" applyProtection="1">
      <alignment/>
      <protection locked="0"/>
    </xf>
    <xf numFmtId="1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30" borderId="1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4" fontId="0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3" fontId="7" fillId="7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Alignment="1">
      <alignment/>
    </xf>
    <xf numFmtId="3" fontId="40" fillId="29" borderId="10" xfId="0" applyNumberFormat="1" applyFont="1" applyFill="1" applyBorder="1" applyAlignment="1">
      <alignment/>
    </xf>
    <xf numFmtId="0" fontId="30" fillId="0" borderId="10" xfId="0" applyFont="1" applyFill="1" applyBorder="1" applyAlignment="1" applyProtection="1">
      <alignment horizontal="right" wrapText="1"/>
      <protection locked="0"/>
    </xf>
    <xf numFmtId="3" fontId="38" fillId="25" borderId="10" xfId="0" applyNumberFormat="1" applyFont="1" applyFill="1" applyBorder="1" applyAlignment="1" applyProtection="1">
      <alignment/>
      <protection locked="0"/>
    </xf>
    <xf numFmtId="3" fontId="39" fillId="25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 horizontal="center"/>
    </xf>
    <xf numFmtId="1" fontId="2" fillId="29" borderId="15" xfId="0" applyNumberFormat="1" applyFont="1" applyFill="1" applyBorder="1" applyAlignment="1" applyProtection="1">
      <alignment horizontal="center" vertical="top" wrapText="1"/>
      <protection locked="0"/>
    </xf>
    <xf numFmtId="1" fontId="2" fillId="29" borderId="10" xfId="0" applyNumberFormat="1" applyFont="1" applyFill="1" applyBorder="1" applyAlignment="1" applyProtection="1">
      <alignment horizontal="center" vertical="top" wrapText="1"/>
      <protection locked="0"/>
    </xf>
    <xf numFmtId="0" fontId="25" fillId="29" borderId="10" xfId="0" applyFont="1" applyFill="1" applyBorder="1" applyAlignment="1">
      <alignment horizontal="center" vertical="top" wrapText="1"/>
    </xf>
    <xf numFmtId="1" fontId="2" fillId="29" borderId="11" xfId="0" applyNumberFormat="1" applyFont="1" applyFill="1" applyBorder="1" applyAlignment="1" applyProtection="1">
      <alignment horizontal="center" vertical="top" wrapText="1"/>
      <protection locked="0"/>
    </xf>
    <xf numFmtId="1" fontId="2" fillId="29" borderId="16" xfId="0" applyNumberFormat="1" applyFont="1" applyFill="1" applyBorder="1" applyAlignment="1" applyProtection="1">
      <alignment horizontal="center" wrapText="1"/>
      <protection locked="0"/>
    </xf>
    <xf numFmtId="1" fontId="2" fillId="29" borderId="17" xfId="0" applyNumberFormat="1" applyFont="1" applyFill="1" applyBorder="1" applyAlignment="1" applyProtection="1">
      <alignment horizontal="center" vertical="top" wrapText="1"/>
      <protection locked="0"/>
    </xf>
    <xf numFmtId="3" fontId="0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3" fontId="0" fillId="28" borderId="10" xfId="0" applyNumberFormat="1" applyFont="1" applyFill="1" applyBorder="1" applyAlignment="1" applyProtection="1">
      <alignment/>
      <protection locked="0"/>
    </xf>
    <xf numFmtId="3" fontId="0" fillId="28" borderId="10" xfId="0" applyNumberFormat="1" applyFont="1" applyFill="1" applyBorder="1" applyAlignment="1">
      <alignment/>
    </xf>
    <xf numFmtId="3" fontId="0" fillId="25" borderId="10" xfId="0" applyNumberForma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2" fillId="19" borderId="11" xfId="0" applyFont="1" applyFill="1" applyBorder="1" applyAlignment="1" applyProtection="1">
      <alignment horizontal="left"/>
      <protection locked="0"/>
    </xf>
    <xf numFmtId="0" fontId="2" fillId="19" borderId="12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25" borderId="20" xfId="0" applyFont="1" applyFill="1" applyBorder="1" applyAlignment="1" applyProtection="1">
      <alignment horizontal="left"/>
      <protection locked="0"/>
    </xf>
    <xf numFmtId="0" fontId="0" fillId="25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2" fillId="19" borderId="11" xfId="0" applyFont="1" applyFill="1" applyBorder="1" applyAlignment="1">
      <alignment horizontal="left"/>
    </xf>
    <xf numFmtId="0" fontId="2" fillId="19" borderId="12" xfId="0" applyFont="1" applyFill="1" applyBorder="1" applyAlignment="1">
      <alignment horizontal="left"/>
    </xf>
    <xf numFmtId="0" fontId="2" fillId="19" borderId="15" xfId="0" applyFont="1" applyFill="1" applyBorder="1" applyAlignment="1">
      <alignment horizontal="left"/>
    </xf>
    <xf numFmtId="0" fontId="5" fillId="19" borderId="11" xfId="0" applyFont="1" applyFill="1" applyBorder="1" applyAlignment="1">
      <alignment horizontal="left"/>
    </xf>
    <xf numFmtId="0" fontId="5" fillId="19" borderId="12" xfId="0" applyFont="1" applyFill="1" applyBorder="1" applyAlignment="1">
      <alignment horizontal="left"/>
    </xf>
    <xf numFmtId="0" fontId="5" fillId="19" borderId="15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" fillId="19" borderId="11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3" fontId="0" fillId="28" borderId="1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6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\Users\Documents%20and%20Settings\PC\My%20Documents\Progr.rozpo&#269;et%20Obce%20D.Krup&#225;%20na%20r.2012-2014\WEB%20schv&#225;len&#253;\Progr.%20rozpo&#269;et%202012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"/>
      <sheetName val="Príjmy"/>
      <sheetName val="Výdavky"/>
    </sheetNames>
    <sheetDataSet>
      <sheetData sheetId="1">
        <row r="7">
          <cell r="E7">
            <v>379000</v>
          </cell>
          <cell r="J7" t="str">
            <v>BR</v>
          </cell>
        </row>
        <row r="8">
          <cell r="E8">
            <v>32100</v>
          </cell>
          <cell r="J8" t="str">
            <v>BR</v>
          </cell>
        </row>
        <row r="9">
          <cell r="E9">
            <v>25070</v>
          </cell>
          <cell r="J9" t="str">
            <v>BR</v>
          </cell>
        </row>
        <row r="10">
          <cell r="E10">
            <v>200</v>
          </cell>
          <cell r="J10" t="str">
            <v>BR</v>
          </cell>
        </row>
        <row r="11">
          <cell r="E11">
            <v>1380</v>
          </cell>
          <cell r="J11" t="str">
            <v>BR</v>
          </cell>
        </row>
        <row r="12">
          <cell r="E12">
            <v>100</v>
          </cell>
          <cell r="J12" t="str">
            <v>BR</v>
          </cell>
        </row>
        <row r="13">
          <cell r="E13">
            <v>27551</v>
          </cell>
          <cell r="J13" t="str">
            <v>BR</v>
          </cell>
        </row>
        <row r="14">
          <cell r="E14">
            <v>32022</v>
          </cell>
          <cell r="J14" t="str">
            <v>BR</v>
          </cell>
        </row>
        <row r="15">
          <cell r="E15">
            <v>0</v>
          </cell>
          <cell r="J15" t="str">
            <v>BR</v>
          </cell>
        </row>
        <row r="16">
          <cell r="E16">
            <v>332</v>
          </cell>
          <cell r="J16" t="str">
            <v>BR</v>
          </cell>
        </row>
        <row r="17">
          <cell r="E17">
            <v>10000</v>
          </cell>
          <cell r="J17" t="str">
            <v>BR</v>
          </cell>
        </row>
        <row r="18">
          <cell r="E18">
            <v>3656</v>
          </cell>
          <cell r="J18" t="str">
            <v>BR</v>
          </cell>
        </row>
        <row r="19">
          <cell r="E19">
            <v>300</v>
          </cell>
          <cell r="J19" t="str">
            <v>BR</v>
          </cell>
        </row>
        <row r="20">
          <cell r="E20">
            <v>2000</v>
          </cell>
          <cell r="J20" t="str">
            <v>BR</v>
          </cell>
        </row>
        <row r="21">
          <cell r="E21">
            <v>30</v>
          </cell>
          <cell r="J21" t="str">
            <v>BR</v>
          </cell>
        </row>
        <row r="22">
          <cell r="E22">
            <v>0</v>
          </cell>
          <cell r="J22" t="str">
            <v>BR</v>
          </cell>
        </row>
        <row r="23">
          <cell r="E23">
            <v>500</v>
          </cell>
          <cell r="J23" t="str">
            <v>BR</v>
          </cell>
        </row>
        <row r="24">
          <cell r="E24">
            <v>340</v>
          </cell>
          <cell r="J24" t="str">
            <v>BR</v>
          </cell>
        </row>
        <row r="25">
          <cell r="E25">
            <v>1400</v>
          </cell>
          <cell r="J25" t="str">
            <v>BR</v>
          </cell>
        </row>
        <row r="26">
          <cell r="E26">
            <v>0</v>
          </cell>
          <cell r="J26" t="str">
            <v>BR</v>
          </cell>
        </row>
        <row r="27">
          <cell r="E27">
            <v>50</v>
          </cell>
          <cell r="J27" t="str">
            <v>BR</v>
          </cell>
        </row>
        <row r="28">
          <cell r="E28">
            <v>250</v>
          </cell>
          <cell r="J28" t="str">
            <v>BR</v>
          </cell>
        </row>
        <row r="29">
          <cell r="E29">
            <v>60</v>
          </cell>
          <cell r="J29" t="str">
            <v>BR</v>
          </cell>
        </row>
        <row r="30">
          <cell r="E30">
            <v>608</v>
          </cell>
          <cell r="J30" t="str">
            <v>BR</v>
          </cell>
        </row>
        <row r="31">
          <cell r="E31">
            <v>622</v>
          </cell>
          <cell r="J31" t="str">
            <v>BR</v>
          </cell>
        </row>
        <row r="32">
          <cell r="E32">
            <v>2991</v>
          </cell>
          <cell r="J32" t="str">
            <v>BR</v>
          </cell>
        </row>
        <row r="33">
          <cell r="E33">
            <v>900</v>
          </cell>
          <cell r="J33" t="str">
            <v>BR</v>
          </cell>
        </row>
        <row r="34">
          <cell r="E34">
            <v>276257</v>
          </cell>
          <cell r="J34" t="str">
            <v>BR</v>
          </cell>
        </row>
        <row r="35">
          <cell r="E35">
            <v>3807</v>
          </cell>
          <cell r="J35" t="str">
            <v>BR</v>
          </cell>
        </row>
        <row r="36">
          <cell r="E36">
            <v>3108</v>
          </cell>
          <cell r="J36" t="str">
            <v>BR</v>
          </cell>
        </row>
        <row r="37">
          <cell r="E37">
            <v>1480</v>
          </cell>
          <cell r="J37" t="str">
            <v>BR</v>
          </cell>
        </row>
        <row r="38">
          <cell r="E38">
            <v>2454</v>
          </cell>
          <cell r="J38" t="str">
            <v>BR</v>
          </cell>
        </row>
        <row r="39">
          <cell r="E39">
            <v>3685</v>
          </cell>
          <cell r="J39" t="str">
            <v>BR</v>
          </cell>
        </row>
        <row r="40">
          <cell r="E40">
            <v>730</v>
          </cell>
          <cell r="J40" t="str">
            <v>BR</v>
          </cell>
        </row>
        <row r="41">
          <cell r="E41">
            <v>1069</v>
          </cell>
          <cell r="J41" t="str">
            <v>BR</v>
          </cell>
        </row>
        <row r="42">
          <cell r="E42">
            <v>300</v>
          </cell>
          <cell r="J42" t="str">
            <v>BR</v>
          </cell>
        </row>
        <row r="43">
          <cell r="E43">
            <v>3073</v>
          </cell>
          <cell r="J43" t="str">
            <v>BR</v>
          </cell>
        </row>
        <row r="44">
          <cell r="E44">
            <v>0</v>
          </cell>
          <cell r="J44" t="str">
            <v>BR</v>
          </cell>
        </row>
        <row r="45">
          <cell r="E45">
            <v>0</v>
          </cell>
          <cell r="J45" t="str">
            <v>BR</v>
          </cell>
        </row>
        <row r="46">
          <cell r="E46">
            <v>2207</v>
          </cell>
          <cell r="J46" t="str">
            <v>BR</v>
          </cell>
        </row>
        <row r="47">
          <cell r="E47">
            <v>2422</v>
          </cell>
          <cell r="J47" t="str">
            <v>BR</v>
          </cell>
        </row>
        <row r="48">
          <cell r="E48">
            <v>12189</v>
          </cell>
          <cell r="J48" t="str">
            <v>BR</v>
          </cell>
        </row>
        <row r="49">
          <cell r="E49">
            <v>285</v>
          </cell>
          <cell r="J49" t="str">
            <v>BR</v>
          </cell>
        </row>
        <row r="50">
          <cell r="E50">
            <v>1434</v>
          </cell>
          <cell r="J50" t="str">
            <v>BR</v>
          </cell>
        </row>
        <row r="51">
          <cell r="E51">
            <v>1319</v>
          </cell>
          <cell r="J51" t="str">
            <v>BR</v>
          </cell>
        </row>
        <row r="52">
          <cell r="E52">
            <v>233</v>
          </cell>
          <cell r="J52" t="str">
            <v>BR</v>
          </cell>
        </row>
        <row r="53">
          <cell r="E53">
            <v>5575</v>
          </cell>
          <cell r="J53" t="str">
            <v>BR</v>
          </cell>
        </row>
        <row r="54">
          <cell r="E54">
            <v>6973</v>
          </cell>
          <cell r="J54" t="str">
            <v>BR</v>
          </cell>
        </row>
        <row r="55">
          <cell r="E55">
            <v>850062</v>
          </cell>
          <cell r="J55" t="str">
            <v>x</v>
          </cell>
        </row>
        <row r="56">
          <cell r="J56" t="str">
            <v>x</v>
          </cell>
        </row>
        <row r="57">
          <cell r="J57" t="str">
            <v>x</v>
          </cell>
        </row>
        <row r="58">
          <cell r="E58">
            <v>50400</v>
          </cell>
          <cell r="J58" t="str">
            <v>KR</v>
          </cell>
        </row>
        <row r="59">
          <cell r="E59">
            <v>50400</v>
          </cell>
          <cell r="J59" t="str">
            <v>x</v>
          </cell>
        </row>
        <row r="60">
          <cell r="J60" t="str">
            <v>x</v>
          </cell>
        </row>
        <row r="61">
          <cell r="J61" t="str">
            <v>x</v>
          </cell>
        </row>
        <row r="62">
          <cell r="E62">
            <v>37142</v>
          </cell>
          <cell r="J62" t="str">
            <v>FO</v>
          </cell>
        </row>
        <row r="63">
          <cell r="E63">
            <v>95530</v>
          </cell>
          <cell r="J63" t="str">
            <v>FO</v>
          </cell>
        </row>
        <row r="64">
          <cell r="E64">
            <v>5826</v>
          </cell>
          <cell r="J64" t="str">
            <v>FO</v>
          </cell>
        </row>
        <row r="65">
          <cell r="E65">
            <v>138498</v>
          </cell>
          <cell r="J65" t="str">
            <v>x</v>
          </cell>
        </row>
        <row r="66">
          <cell r="E66">
            <v>1038960</v>
          </cell>
          <cell r="J66" t="str">
            <v>x</v>
          </cell>
        </row>
      </sheetData>
      <sheetData sheetId="2">
        <row r="5">
          <cell r="H5">
            <v>4837</v>
          </cell>
          <cell r="N5" t="str">
            <v>BR</v>
          </cell>
        </row>
        <row r="6">
          <cell r="H6">
            <v>0</v>
          </cell>
          <cell r="N6" t="str">
            <v>BR</v>
          </cell>
        </row>
        <row r="7">
          <cell r="H7">
            <v>2454</v>
          </cell>
          <cell r="N7" t="str">
            <v>BR</v>
          </cell>
        </row>
        <row r="8">
          <cell r="H8">
            <v>537</v>
          </cell>
          <cell r="N8" t="str">
            <v>BR</v>
          </cell>
        </row>
        <row r="9">
          <cell r="H9">
            <v>50</v>
          </cell>
          <cell r="N9" t="str">
            <v>BR</v>
          </cell>
        </row>
        <row r="10">
          <cell r="H10">
            <v>50</v>
          </cell>
          <cell r="N10" t="str">
            <v>BR</v>
          </cell>
        </row>
        <row r="11">
          <cell r="H11">
            <v>2966</v>
          </cell>
          <cell r="N11" t="str">
            <v>BR</v>
          </cell>
        </row>
        <row r="12">
          <cell r="H12">
            <v>965</v>
          </cell>
          <cell r="N12" t="str">
            <v>BR</v>
          </cell>
        </row>
        <row r="13">
          <cell r="H13">
            <v>900</v>
          </cell>
          <cell r="N13" t="str">
            <v>BR</v>
          </cell>
        </row>
        <row r="14">
          <cell r="H14">
            <v>34</v>
          </cell>
          <cell r="N14" t="str">
            <v>BR</v>
          </cell>
        </row>
        <row r="15">
          <cell r="H15">
            <v>12793</v>
          </cell>
          <cell r="N15" t="str">
            <v>x</v>
          </cell>
        </row>
        <row r="16">
          <cell r="N16" t="str">
            <v>x</v>
          </cell>
        </row>
        <row r="17">
          <cell r="H17">
            <v>750</v>
          </cell>
          <cell r="N17" t="str">
            <v>BR</v>
          </cell>
        </row>
        <row r="18">
          <cell r="H18">
            <v>100</v>
          </cell>
          <cell r="N18" t="str">
            <v>BR</v>
          </cell>
        </row>
        <row r="19">
          <cell r="H19">
            <v>2350</v>
          </cell>
          <cell r="N19" t="str">
            <v>BR</v>
          </cell>
        </row>
        <row r="20">
          <cell r="H20">
            <v>3200</v>
          </cell>
          <cell r="N20" t="str">
            <v>x</v>
          </cell>
        </row>
        <row r="21">
          <cell r="N21" t="str">
            <v>x</v>
          </cell>
        </row>
        <row r="22">
          <cell r="H22">
            <v>900</v>
          </cell>
          <cell r="N22" t="str">
            <v>BR</v>
          </cell>
        </row>
        <row r="23">
          <cell r="H23">
            <v>70000</v>
          </cell>
          <cell r="N23" t="str">
            <v>BR</v>
          </cell>
        </row>
        <row r="24">
          <cell r="H24">
            <v>11575</v>
          </cell>
          <cell r="N24" t="str">
            <v>BR</v>
          </cell>
        </row>
        <row r="25">
          <cell r="H25">
            <v>1474</v>
          </cell>
          <cell r="N25" t="str">
            <v>BR</v>
          </cell>
        </row>
        <row r="26">
          <cell r="H26">
            <v>10616</v>
          </cell>
          <cell r="N26" t="str">
            <v>BR</v>
          </cell>
        </row>
        <row r="27">
          <cell r="H27">
            <v>7312</v>
          </cell>
          <cell r="N27" t="str">
            <v>BR</v>
          </cell>
        </row>
        <row r="28">
          <cell r="H28">
            <v>2000</v>
          </cell>
          <cell r="N28" t="str">
            <v>BR</v>
          </cell>
        </row>
        <row r="29">
          <cell r="H29">
            <v>1304</v>
          </cell>
          <cell r="N29" t="str">
            <v>BR</v>
          </cell>
        </row>
        <row r="30">
          <cell r="H30">
            <v>13036</v>
          </cell>
          <cell r="N30" t="str">
            <v>BR</v>
          </cell>
        </row>
        <row r="31">
          <cell r="H31">
            <v>745</v>
          </cell>
          <cell r="N31" t="str">
            <v>BR</v>
          </cell>
        </row>
        <row r="32">
          <cell r="H32">
            <v>2793</v>
          </cell>
          <cell r="N32" t="str">
            <v>BR</v>
          </cell>
        </row>
        <row r="33">
          <cell r="H33">
            <v>932</v>
          </cell>
          <cell r="N33" t="str">
            <v>BR</v>
          </cell>
        </row>
        <row r="34">
          <cell r="H34">
            <v>4423</v>
          </cell>
          <cell r="N34" t="str">
            <v>BR</v>
          </cell>
        </row>
        <row r="35">
          <cell r="H35">
            <v>718</v>
          </cell>
          <cell r="N35" t="str">
            <v>BR</v>
          </cell>
        </row>
        <row r="36">
          <cell r="H36">
            <v>150</v>
          </cell>
          <cell r="N36" t="str">
            <v>BR</v>
          </cell>
        </row>
        <row r="37">
          <cell r="H37">
            <v>17600</v>
          </cell>
          <cell r="N37" t="str">
            <v>BR</v>
          </cell>
        </row>
        <row r="38">
          <cell r="H38">
            <v>1300</v>
          </cell>
          <cell r="N38" t="str">
            <v>BR</v>
          </cell>
        </row>
        <row r="39">
          <cell r="H39">
            <v>3980</v>
          </cell>
          <cell r="N39" t="str">
            <v>BR</v>
          </cell>
        </row>
        <row r="40">
          <cell r="H40">
            <v>3000</v>
          </cell>
          <cell r="N40" t="str">
            <v>BR</v>
          </cell>
        </row>
        <row r="41">
          <cell r="H41">
            <v>500</v>
          </cell>
          <cell r="N41" t="str">
            <v>BR</v>
          </cell>
        </row>
        <row r="42">
          <cell r="H42">
            <v>100</v>
          </cell>
          <cell r="N42" t="str">
            <v>BR</v>
          </cell>
        </row>
        <row r="43">
          <cell r="H43">
            <v>2000</v>
          </cell>
          <cell r="N43" t="str">
            <v>BR</v>
          </cell>
        </row>
        <row r="44">
          <cell r="H44">
            <v>100</v>
          </cell>
          <cell r="N44" t="str">
            <v>BR</v>
          </cell>
        </row>
        <row r="45">
          <cell r="H45">
            <v>130</v>
          </cell>
          <cell r="N45" t="str">
            <v>BR</v>
          </cell>
        </row>
        <row r="46">
          <cell r="H46">
            <v>200</v>
          </cell>
          <cell r="N46" t="str">
            <v>BR</v>
          </cell>
        </row>
        <row r="47">
          <cell r="H47">
            <v>1130</v>
          </cell>
          <cell r="N47" t="str">
            <v>BR</v>
          </cell>
        </row>
        <row r="48">
          <cell r="H48">
            <v>350</v>
          </cell>
          <cell r="N48" t="str">
            <v>BR</v>
          </cell>
        </row>
        <row r="49">
          <cell r="H49">
            <v>340</v>
          </cell>
          <cell r="N49" t="str">
            <v>BR</v>
          </cell>
        </row>
        <row r="50">
          <cell r="H50">
            <v>133</v>
          </cell>
          <cell r="N50" t="str">
            <v>BR</v>
          </cell>
        </row>
        <row r="51">
          <cell r="H51">
            <v>332</v>
          </cell>
          <cell r="N51" t="str">
            <v>BR</v>
          </cell>
        </row>
        <row r="52">
          <cell r="H52">
            <v>498</v>
          </cell>
          <cell r="N52" t="str">
            <v>BR</v>
          </cell>
        </row>
        <row r="53">
          <cell r="H53">
            <v>14980</v>
          </cell>
          <cell r="N53" t="str">
            <v>BR</v>
          </cell>
        </row>
        <row r="54">
          <cell r="H54">
            <v>600</v>
          </cell>
          <cell r="N54" t="str">
            <v>BR</v>
          </cell>
        </row>
        <row r="55">
          <cell r="H55">
            <v>3100</v>
          </cell>
          <cell r="N55" t="str">
            <v>BR</v>
          </cell>
        </row>
        <row r="56">
          <cell r="H56">
            <v>800</v>
          </cell>
          <cell r="N56" t="str">
            <v>BR</v>
          </cell>
        </row>
        <row r="57">
          <cell r="H57">
            <v>2333</v>
          </cell>
          <cell r="N57" t="str">
            <v>BR</v>
          </cell>
        </row>
        <row r="58">
          <cell r="H58">
            <v>900</v>
          </cell>
          <cell r="N58" t="str">
            <v>BR</v>
          </cell>
        </row>
        <row r="59">
          <cell r="H59">
            <v>3900</v>
          </cell>
          <cell r="N59" t="str">
            <v>BR</v>
          </cell>
        </row>
        <row r="60">
          <cell r="H60">
            <v>340</v>
          </cell>
          <cell r="N60" t="str">
            <v>BR</v>
          </cell>
        </row>
        <row r="61">
          <cell r="H61">
            <v>600</v>
          </cell>
          <cell r="N61" t="str">
            <v>BR</v>
          </cell>
        </row>
        <row r="62">
          <cell r="H62">
            <v>200</v>
          </cell>
          <cell r="N62" t="str">
            <v>BR</v>
          </cell>
        </row>
        <row r="63">
          <cell r="H63">
            <v>300</v>
          </cell>
          <cell r="N63" t="str">
            <v>BR</v>
          </cell>
        </row>
        <row r="64">
          <cell r="H64">
            <v>150</v>
          </cell>
          <cell r="N64" t="str">
            <v>BR</v>
          </cell>
        </row>
        <row r="65">
          <cell r="H65">
            <v>187874</v>
          </cell>
          <cell r="N65" t="str">
            <v>x</v>
          </cell>
        </row>
        <row r="66">
          <cell r="N66" t="str">
            <v>x</v>
          </cell>
        </row>
        <row r="67">
          <cell r="H67">
            <v>480</v>
          </cell>
          <cell r="N67" t="str">
            <v>BR</v>
          </cell>
        </row>
        <row r="68">
          <cell r="H68">
            <v>250</v>
          </cell>
          <cell r="N68" t="str">
            <v>BR</v>
          </cell>
        </row>
        <row r="69">
          <cell r="H69">
            <v>2888</v>
          </cell>
          <cell r="N69" t="str">
            <v>BR</v>
          </cell>
        </row>
        <row r="70">
          <cell r="H70">
            <v>797</v>
          </cell>
          <cell r="N70" t="str">
            <v>BR</v>
          </cell>
        </row>
        <row r="71">
          <cell r="H71">
            <v>200</v>
          </cell>
          <cell r="N71" t="str">
            <v>BR</v>
          </cell>
        </row>
        <row r="72">
          <cell r="H72">
            <v>650</v>
          </cell>
          <cell r="N72" t="str">
            <v>BR</v>
          </cell>
        </row>
        <row r="73">
          <cell r="N73" t="str">
            <v>x</v>
          </cell>
        </row>
        <row r="74">
          <cell r="H74">
            <v>1350</v>
          </cell>
          <cell r="N74" t="str">
            <v>BR</v>
          </cell>
        </row>
        <row r="75">
          <cell r="H75">
            <v>66</v>
          </cell>
          <cell r="N75" t="str">
            <v>BR</v>
          </cell>
        </row>
        <row r="76">
          <cell r="H76">
            <v>223</v>
          </cell>
          <cell r="N76" t="str">
            <v>BR</v>
          </cell>
        </row>
        <row r="77">
          <cell r="H77">
            <v>650</v>
          </cell>
          <cell r="N77" t="str">
            <v>BR</v>
          </cell>
        </row>
        <row r="78">
          <cell r="H78">
            <v>500</v>
          </cell>
          <cell r="N78" t="str">
            <v>BR</v>
          </cell>
        </row>
        <row r="79">
          <cell r="H79">
            <v>20</v>
          </cell>
          <cell r="N79" t="str">
            <v>BR</v>
          </cell>
        </row>
        <row r="80">
          <cell r="H80">
            <v>849</v>
          </cell>
          <cell r="N80" t="str">
            <v>BR</v>
          </cell>
        </row>
        <row r="81">
          <cell r="N81" t="str">
            <v>BR</v>
          </cell>
        </row>
        <row r="82">
          <cell r="H82">
            <v>500</v>
          </cell>
          <cell r="N82" t="str">
            <v>BR</v>
          </cell>
        </row>
        <row r="83">
          <cell r="H83">
            <v>67</v>
          </cell>
          <cell r="N83" t="str">
            <v>BR</v>
          </cell>
        </row>
        <row r="84">
          <cell r="H84">
            <v>18</v>
          </cell>
          <cell r="N84" t="str">
            <v>BR</v>
          </cell>
        </row>
        <row r="85">
          <cell r="H85">
            <v>118</v>
          </cell>
          <cell r="N85" t="str">
            <v>BR</v>
          </cell>
        </row>
        <row r="86">
          <cell r="H86">
            <v>100</v>
          </cell>
          <cell r="N86" t="str">
            <v>BR</v>
          </cell>
        </row>
        <row r="87">
          <cell r="N87" t="str">
            <v>BR</v>
          </cell>
        </row>
        <row r="88">
          <cell r="H88">
            <v>1500</v>
          </cell>
          <cell r="N88" t="str">
            <v>KR</v>
          </cell>
        </row>
        <row r="89">
          <cell r="H89">
            <v>100</v>
          </cell>
          <cell r="N89" t="str">
            <v>BR</v>
          </cell>
        </row>
        <row r="90">
          <cell r="H90">
            <v>7</v>
          </cell>
          <cell r="N90" t="str">
            <v>BR</v>
          </cell>
        </row>
        <row r="91">
          <cell r="N91" t="str">
            <v>KR</v>
          </cell>
        </row>
        <row r="92">
          <cell r="H92">
            <v>11333</v>
          </cell>
          <cell r="N92" t="str">
            <v>x</v>
          </cell>
        </row>
        <row r="93">
          <cell r="N93" t="str">
            <v>x</v>
          </cell>
        </row>
        <row r="94">
          <cell r="H94">
            <v>0</v>
          </cell>
          <cell r="N94" t="str">
            <v>BR</v>
          </cell>
        </row>
        <row r="95">
          <cell r="H95">
            <v>400</v>
          </cell>
          <cell r="N95" t="str">
            <v>BR</v>
          </cell>
        </row>
        <row r="96">
          <cell r="N96" t="str">
            <v>BR</v>
          </cell>
        </row>
        <row r="97">
          <cell r="H97">
            <v>0</v>
          </cell>
          <cell r="N97" t="str">
            <v>BR</v>
          </cell>
        </row>
        <row r="98">
          <cell r="H98">
            <v>848</v>
          </cell>
          <cell r="N98" t="str">
            <v>BR</v>
          </cell>
        </row>
        <row r="99">
          <cell r="H99">
            <v>200</v>
          </cell>
          <cell r="N99" t="str">
            <v>BR</v>
          </cell>
        </row>
        <row r="100">
          <cell r="H100">
            <v>66</v>
          </cell>
          <cell r="N100" t="str">
            <v>BR</v>
          </cell>
        </row>
        <row r="101">
          <cell r="H101">
            <v>67</v>
          </cell>
          <cell r="N101" t="str">
            <v>BR</v>
          </cell>
        </row>
        <row r="102">
          <cell r="H102">
            <v>190</v>
          </cell>
          <cell r="N102" t="str">
            <v>BR</v>
          </cell>
        </row>
        <row r="103">
          <cell r="H103">
            <v>33</v>
          </cell>
          <cell r="N103" t="str">
            <v>BR</v>
          </cell>
        </row>
        <row r="104">
          <cell r="H104">
            <v>34</v>
          </cell>
          <cell r="N104" t="str">
            <v>BR</v>
          </cell>
        </row>
        <row r="105">
          <cell r="H105">
            <v>300</v>
          </cell>
          <cell r="N105" t="str">
            <v>BR</v>
          </cell>
        </row>
        <row r="106">
          <cell r="H106">
            <v>300</v>
          </cell>
          <cell r="N106" t="str">
            <v>BR</v>
          </cell>
        </row>
        <row r="107">
          <cell r="N107" t="str">
            <v>BR</v>
          </cell>
        </row>
        <row r="108">
          <cell r="H108">
            <v>2438</v>
          </cell>
          <cell r="N108" t="str">
            <v>x</v>
          </cell>
        </row>
        <row r="109">
          <cell r="N109" t="str">
            <v>x</v>
          </cell>
        </row>
        <row r="110">
          <cell r="H110">
            <v>700</v>
          </cell>
          <cell r="N110" t="str">
            <v>BR</v>
          </cell>
        </row>
        <row r="111">
          <cell r="H111">
            <v>1069</v>
          </cell>
          <cell r="N111" t="str">
            <v>BR</v>
          </cell>
        </row>
        <row r="112">
          <cell r="H112">
            <v>30500</v>
          </cell>
          <cell r="N112" t="str">
            <v>BR</v>
          </cell>
        </row>
        <row r="113">
          <cell r="H113">
            <v>2400</v>
          </cell>
          <cell r="N113" t="str">
            <v>BR</v>
          </cell>
        </row>
        <row r="114">
          <cell r="H114">
            <v>90</v>
          </cell>
          <cell r="N114" t="str">
            <v>KR</v>
          </cell>
        </row>
        <row r="115">
          <cell r="H115">
            <v>1000</v>
          </cell>
          <cell r="N115" t="str">
            <v>BR</v>
          </cell>
        </row>
        <row r="116">
          <cell r="H116">
            <v>35759</v>
          </cell>
          <cell r="N116" t="str">
            <v>x</v>
          </cell>
        </row>
        <row r="117">
          <cell r="N117" t="str">
            <v>x</v>
          </cell>
        </row>
        <row r="118">
          <cell r="H118">
            <v>664</v>
          </cell>
          <cell r="N118" t="str">
            <v>BR</v>
          </cell>
        </row>
        <row r="119">
          <cell r="H119">
            <v>533</v>
          </cell>
          <cell r="N119" t="str">
            <v>BR</v>
          </cell>
        </row>
        <row r="120">
          <cell r="H120">
            <v>4000</v>
          </cell>
          <cell r="N120" t="str">
            <v>KR</v>
          </cell>
        </row>
        <row r="121">
          <cell r="H121">
            <v>0</v>
          </cell>
          <cell r="N121" t="str">
            <v>KR</v>
          </cell>
        </row>
        <row r="122">
          <cell r="H122">
            <v>0</v>
          </cell>
          <cell r="N122" t="str">
            <v>KR</v>
          </cell>
        </row>
        <row r="123">
          <cell r="H123">
            <v>300</v>
          </cell>
          <cell r="N123" t="str">
            <v>BR</v>
          </cell>
        </row>
        <row r="124">
          <cell r="H124">
            <v>567</v>
          </cell>
          <cell r="N124" t="str">
            <v>BR</v>
          </cell>
        </row>
        <row r="125">
          <cell r="H125">
            <v>1500</v>
          </cell>
          <cell r="N125" t="str">
            <v>BR</v>
          </cell>
        </row>
        <row r="126">
          <cell r="H126">
            <v>15670</v>
          </cell>
          <cell r="N126" t="str">
            <v>FO</v>
          </cell>
        </row>
        <row r="127">
          <cell r="H127">
            <v>23234</v>
          </cell>
          <cell r="N127" t="str">
            <v>x</v>
          </cell>
        </row>
        <row r="128">
          <cell r="H128" t="str">
            <v> </v>
          </cell>
          <cell r="N128" t="str">
            <v>x</v>
          </cell>
        </row>
        <row r="129">
          <cell r="N129" t="str">
            <v>BR</v>
          </cell>
        </row>
        <row r="130">
          <cell r="H130">
            <v>276257</v>
          </cell>
          <cell r="N130" t="str">
            <v>BR</v>
          </cell>
        </row>
        <row r="131">
          <cell r="H131">
            <v>12534</v>
          </cell>
          <cell r="N131" t="str">
            <v>BR</v>
          </cell>
        </row>
        <row r="132">
          <cell r="H132">
            <v>3108</v>
          </cell>
          <cell r="N132" t="str">
            <v>BR</v>
          </cell>
        </row>
        <row r="133">
          <cell r="H133">
            <v>1480</v>
          </cell>
          <cell r="N133" t="str">
            <v>BR</v>
          </cell>
        </row>
        <row r="134">
          <cell r="H134">
            <v>3073</v>
          </cell>
          <cell r="N134" t="str">
            <v>BR</v>
          </cell>
        </row>
        <row r="135">
          <cell r="H135">
            <v>24566</v>
          </cell>
          <cell r="N135" t="str">
            <v>BR</v>
          </cell>
        </row>
        <row r="136">
          <cell r="H136">
            <v>300</v>
          </cell>
          <cell r="N136" t="str">
            <v>BR</v>
          </cell>
        </row>
        <row r="137">
          <cell r="H137">
            <v>42</v>
          </cell>
          <cell r="N137" t="str">
            <v>BR</v>
          </cell>
        </row>
        <row r="138">
          <cell r="H138">
            <v>76212</v>
          </cell>
          <cell r="N138" t="str">
            <v>BR</v>
          </cell>
        </row>
        <row r="139">
          <cell r="H139">
            <v>36349</v>
          </cell>
          <cell r="N139" t="str">
            <v>BR</v>
          </cell>
        </row>
        <row r="140">
          <cell r="H140">
            <v>21343</v>
          </cell>
          <cell r="N140" t="str">
            <v>BR</v>
          </cell>
        </row>
        <row r="141">
          <cell r="H141">
            <v>4797</v>
          </cell>
          <cell r="N141" t="str">
            <v>BR</v>
          </cell>
        </row>
        <row r="142">
          <cell r="H142">
            <v>5258</v>
          </cell>
          <cell r="N142" t="str">
            <v>BR</v>
          </cell>
        </row>
        <row r="143">
          <cell r="H143">
            <v>5466</v>
          </cell>
          <cell r="N143" t="str">
            <v>BR</v>
          </cell>
        </row>
        <row r="144">
          <cell r="H144">
            <v>3807</v>
          </cell>
          <cell r="N144" t="str">
            <v>BR</v>
          </cell>
        </row>
        <row r="145">
          <cell r="H145">
            <v>474592</v>
          </cell>
          <cell r="N145" t="str">
            <v>x</v>
          </cell>
        </row>
        <row r="146">
          <cell r="N146" t="str">
            <v>x</v>
          </cell>
        </row>
        <row r="147">
          <cell r="H147">
            <v>30</v>
          </cell>
          <cell r="N147" t="str">
            <v>BR</v>
          </cell>
        </row>
        <row r="148">
          <cell r="H148">
            <v>7927</v>
          </cell>
          <cell r="N148" t="str">
            <v>BR</v>
          </cell>
        </row>
        <row r="149">
          <cell r="H149">
            <v>664</v>
          </cell>
          <cell r="N149" t="str">
            <v>BR</v>
          </cell>
        </row>
        <row r="150">
          <cell r="H150">
            <v>166</v>
          </cell>
          <cell r="N150" t="str">
            <v>BR</v>
          </cell>
        </row>
        <row r="151">
          <cell r="H151">
            <v>200</v>
          </cell>
          <cell r="N151" t="str">
            <v>BR</v>
          </cell>
        </row>
        <row r="152">
          <cell r="H152">
            <v>2821</v>
          </cell>
          <cell r="N152" t="str">
            <v>BR</v>
          </cell>
        </row>
        <row r="153">
          <cell r="H153">
            <v>9235</v>
          </cell>
          <cell r="N153" t="str">
            <v>BR</v>
          </cell>
        </row>
        <row r="154">
          <cell r="N154" t="str">
            <v>x</v>
          </cell>
        </row>
        <row r="155">
          <cell r="H155">
            <v>600</v>
          </cell>
          <cell r="N155" t="str">
            <v>KR</v>
          </cell>
        </row>
        <row r="156">
          <cell r="H156">
            <v>1755</v>
          </cell>
          <cell r="N156" t="str">
            <v>BR</v>
          </cell>
        </row>
        <row r="157">
          <cell r="H157">
            <v>23398</v>
          </cell>
          <cell r="N157" t="str">
            <v>x</v>
          </cell>
        </row>
        <row r="158">
          <cell r="N158" t="str">
            <v>x</v>
          </cell>
        </row>
        <row r="159">
          <cell r="H159">
            <v>33</v>
          </cell>
          <cell r="N159" t="str">
            <v>BR</v>
          </cell>
        </row>
        <row r="160">
          <cell r="H160">
            <v>8213</v>
          </cell>
          <cell r="N160" t="str">
            <v>BR</v>
          </cell>
        </row>
        <row r="161">
          <cell r="H161">
            <v>60</v>
          </cell>
          <cell r="N161" t="str">
            <v>BR</v>
          </cell>
        </row>
        <row r="162">
          <cell r="H162">
            <v>133</v>
          </cell>
          <cell r="N162" t="str">
            <v>BR</v>
          </cell>
        </row>
        <row r="163">
          <cell r="H163">
            <v>166</v>
          </cell>
          <cell r="N163" t="str">
            <v>BR</v>
          </cell>
        </row>
        <row r="164">
          <cell r="H164">
            <v>166</v>
          </cell>
          <cell r="N164" t="str">
            <v>BR</v>
          </cell>
        </row>
        <row r="165">
          <cell r="H165">
            <v>266</v>
          </cell>
          <cell r="N165" t="str">
            <v>BR</v>
          </cell>
        </row>
        <row r="166">
          <cell r="H166">
            <v>1600</v>
          </cell>
          <cell r="N166" t="str">
            <v>BR</v>
          </cell>
        </row>
        <row r="167">
          <cell r="H167">
            <v>4291</v>
          </cell>
          <cell r="N167" t="str">
            <v>BR</v>
          </cell>
        </row>
        <row r="168">
          <cell r="H168">
            <v>100</v>
          </cell>
          <cell r="N168" t="str">
            <v>BR</v>
          </cell>
        </row>
        <row r="169">
          <cell r="H169">
            <v>166</v>
          </cell>
          <cell r="N169" t="str">
            <v>BR</v>
          </cell>
        </row>
        <row r="170">
          <cell r="H170">
            <v>200</v>
          </cell>
          <cell r="N170" t="str">
            <v>BR</v>
          </cell>
        </row>
        <row r="171">
          <cell r="H171">
            <v>66</v>
          </cell>
          <cell r="N171" t="str">
            <v>BR</v>
          </cell>
        </row>
        <row r="172">
          <cell r="H172">
            <v>600</v>
          </cell>
          <cell r="N172" t="str">
            <v>KR</v>
          </cell>
        </row>
        <row r="173">
          <cell r="H173">
            <v>33</v>
          </cell>
          <cell r="N173" t="str">
            <v>BR</v>
          </cell>
        </row>
        <row r="174">
          <cell r="H174">
            <v>500</v>
          </cell>
          <cell r="N174" t="str">
            <v>BR</v>
          </cell>
        </row>
        <row r="175">
          <cell r="H175">
            <v>50</v>
          </cell>
          <cell r="N175" t="str">
            <v>BR</v>
          </cell>
        </row>
        <row r="176">
          <cell r="H176">
            <v>100</v>
          </cell>
          <cell r="N176" t="str">
            <v>BR</v>
          </cell>
        </row>
        <row r="177">
          <cell r="H177">
            <v>760</v>
          </cell>
          <cell r="N177" t="str">
            <v>BR</v>
          </cell>
        </row>
        <row r="178">
          <cell r="H178">
            <v>850</v>
          </cell>
          <cell r="N178" t="str">
            <v>BR</v>
          </cell>
        </row>
        <row r="179">
          <cell r="H179">
            <v>300</v>
          </cell>
          <cell r="N179" t="str">
            <v>BR</v>
          </cell>
        </row>
        <row r="180">
          <cell r="H180">
            <v>0</v>
          </cell>
          <cell r="N180" t="str">
            <v>BR</v>
          </cell>
        </row>
        <row r="181">
          <cell r="H181">
            <v>200</v>
          </cell>
          <cell r="N181" t="str">
            <v>BR</v>
          </cell>
        </row>
        <row r="182">
          <cell r="H182">
            <v>18853</v>
          </cell>
          <cell r="N182" t="str">
            <v>x</v>
          </cell>
        </row>
        <row r="183">
          <cell r="N183" t="str">
            <v>x</v>
          </cell>
        </row>
        <row r="184">
          <cell r="H184">
            <v>66</v>
          </cell>
          <cell r="N184" t="str">
            <v>BR</v>
          </cell>
        </row>
        <row r="185">
          <cell r="H185">
            <v>66</v>
          </cell>
          <cell r="N185" t="str">
            <v>BR</v>
          </cell>
        </row>
        <row r="186">
          <cell r="H186">
            <v>600</v>
          </cell>
          <cell r="N186" t="str">
            <v>BR</v>
          </cell>
        </row>
        <row r="187">
          <cell r="H187">
            <v>0</v>
          </cell>
          <cell r="N187" t="str">
            <v>BR</v>
          </cell>
        </row>
        <row r="188">
          <cell r="H188">
            <v>700</v>
          </cell>
          <cell r="N188" t="str">
            <v>BR</v>
          </cell>
        </row>
        <row r="189">
          <cell r="H189">
            <v>0</v>
          </cell>
          <cell r="N189" t="str">
            <v>KR</v>
          </cell>
        </row>
        <row r="190">
          <cell r="H190">
            <v>29337</v>
          </cell>
          <cell r="N190" t="str">
            <v>BR</v>
          </cell>
        </row>
        <row r="191">
          <cell r="H191">
            <v>3903</v>
          </cell>
          <cell r="N191" t="str">
            <v>BR</v>
          </cell>
        </row>
        <row r="192">
          <cell r="H192">
            <v>34672</v>
          </cell>
          <cell r="N192" t="str">
            <v>x</v>
          </cell>
        </row>
        <row r="193">
          <cell r="N193" t="str">
            <v>x</v>
          </cell>
        </row>
        <row r="194">
          <cell r="H194">
            <v>250</v>
          </cell>
          <cell r="N194" t="str">
            <v>BR</v>
          </cell>
        </row>
        <row r="195">
          <cell r="H195">
            <v>250</v>
          </cell>
          <cell r="N195" t="str">
            <v>x</v>
          </cell>
        </row>
        <row r="196">
          <cell r="N196" t="str">
            <v>x</v>
          </cell>
        </row>
        <row r="197">
          <cell r="N197" t="str">
            <v>BR</v>
          </cell>
        </row>
        <row r="198">
          <cell r="N198" t="str">
            <v>BR</v>
          </cell>
        </row>
        <row r="199">
          <cell r="N199" t="str">
            <v>BR</v>
          </cell>
        </row>
        <row r="200">
          <cell r="H200">
            <v>900</v>
          </cell>
          <cell r="N200" t="str">
            <v>BR</v>
          </cell>
        </row>
        <row r="201">
          <cell r="H201">
            <v>3021</v>
          </cell>
          <cell r="N201" t="str">
            <v>BR</v>
          </cell>
        </row>
        <row r="202">
          <cell r="H202">
            <v>440</v>
          </cell>
          <cell r="N202" t="str">
            <v>BR</v>
          </cell>
        </row>
        <row r="203">
          <cell r="H203">
            <v>4361</v>
          </cell>
          <cell r="N203" t="str">
            <v>x</v>
          </cell>
        </row>
        <row r="204">
          <cell r="N204" t="str">
            <v>x</v>
          </cell>
        </row>
        <row r="205">
          <cell r="N205" t="str">
            <v>x</v>
          </cell>
        </row>
        <row r="206">
          <cell r="N206" t="str">
            <v>x</v>
          </cell>
        </row>
        <row r="207">
          <cell r="H207">
            <v>0</v>
          </cell>
          <cell r="N207" t="str">
            <v>x</v>
          </cell>
        </row>
        <row r="208">
          <cell r="N208" t="str">
            <v>x</v>
          </cell>
        </row>
        <row r="209">
          <cell r="H209">
            <v>832757</v>
          </cell>
          <cell r="N20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82"/>
  <sheetViews>
    <sheetView showGridLines="0" tabSelected="1" zoomScalePageLayoutView="0" workbookViewId="0" topLeftCell="A47">
      <selection activeCell="A73" sqref="A73:G73"/>
    </sheetView>
  </sheetViews>
  <sheetFormatPr defaultColWidth="9.140625" defaultRowHeight="12.75"/>
  <cols>
    <col min="1" max="1" width="10.00390625" style="0" customWidth="1"/>
    <col min="2" max="2" width="2.140625" style="0" customWidth="1"/>
    <col min="3" max="3" width="9.8515625" style="0" customWidth="1"/>
    <col min="4" max="4" width="40.00390625" style="0" customWidth="1"/>
    <col min="5" max="5" width="10.28125" style="0" customWidth="1"/>
    <col min="6" max="6" width="10.421875" style="0" customWidth="1"/>
    <col min="7" max="7" width="10.00390625" style="62" customWidth="1"/>
    <col min="8" max="8" width="11.00390625" style="62" customWidth="1"/>
    <col min="9" max="9" width="4.421875" style="0" customWidth="1"/>
  </cols>
  <sheetData>
    <row r="1" spans="1:8" ht="15">
      <c r="A1" s="284" t="s">
        <v>590</v>
      </c>
      <c r="B1" s="284"/>
      <c r="C1" s="284"/>
      <c r="D1" s="284"/>
      <c r="E1" s="284"/>
      <c r="F1" s="284"/>
      <c r="G1" s="284"/>
      <c r="H1" s="34"/>
    </row>
    <row r="2" spans="1:8" ht="15">
      <c r="A2" s="285" t="s">
        <v>591</v>
      </c>
      <c r="B2" s="285"/>
      <c r="C2" s="285"/>
      <c r="D2" s="285"/>
      <c r="E2" s="285"/>
      <c r="F2" s="285"/>
      <c r="G2" s="285"/>
      <c r="H2" s="25"/>
    </row>
    <row r="3" spans="1:6" ht="15" hidden="1">
      <c r="A3" s="286" t="s">
        <v>59</v>
      </c>
      <c r="B3" s="286"/>
      <c r="C3" s="286"/>
      <c r="D3" s="286"/>
      <c r="E3" s="49"/>
      <c r="F3" s="49"/>
    </row>
    <row r="4" spans="1:8" s="10" customFormat="1" ht="12.75">
      <c r="A4" s="287" t="s">
        <v>108</v>
      </c>
      <c r="B4" s="23"/>
      <c r="C4" s="287" t="s">
        <v>158</v>
      </c>
      <c r="D4" s="278" t="s">
        <v>0</v>
      </c>
      <c r="E4" s="81">
        <v>2015</v>
      </c>
      <c r="F4" s="78">
        <v>2016</v>
      </c>
      <c r="G4" s="78">
        <v>2017</v>
      </c>
      <c r="H4" s="78">
        <v>2017</v>
      </c>
    </row>
    <row r="5" spans="1:8" s="10" customFormat="1" ht="12.75">
      <c r="A5" s="288"/>
      <c r="B5" s="20"/>
      <c r="C5" s="288" t="s">
        <v>1</v>
      </c>
      <c r="D5" s="279"/>
      <c r="E5" s="79" t="s">
        <v>311</v>
      </c>
      <c r="F5" s="79" t="s">
        <v>311</v>
      </c>
      <c r="G5" s="79" t="s">
        <v>312</v>
      </c>
      <c r="H5" s="79" t="s">
        <v>313</v>
      </c>
    </row>
    <row r="6" spans="1:10" s="10" customFormat="1" ht="13.5" customHeight="1">
      <c r="A6" s="276" t="s">
        <v>110</v>
      </c>
      <c r="B6" s="277"/>
      <c r="C6" s="277"/>
      <c r="D6" s="20"/>
      <c r="E6" s="82"/>
      <c r="F6" s="82"/>
      <c r="G6" s="80"/>
      <c r="H6" s="80"/>
      <c r="J6" s="32" t="s">
        <v>143</v>
      </c>
    </row>
    <row r="7" spans="1:10" ht="12.75">
      <c r="A7" s="2">
        <v>41</v>
      </c>
      <c r="B7" s="2"/>
      <c r="C7" s="5">
        <v>111003</v>
      </c>
      <c r="D7" s="2" t="s">
        <v>464</v>
      </c>
      <c r="E7" s="5">
        <v>523954</v>
      </c>
      <c r="F7" s="61">
        <v>586687.66</v>
      </c>
      <c r="G7" s="58">
        <v>530000</v>
      </c>
      <c r="H7" s="71">
        <v>604730</v>
      </c>
      <c r="J7" s="22" t="s">
        <v>140</v>
      </c>
    </row>
    <row r="8" spans="1:10" ht="12.75">
      <c r="A8" s="2">
        <v>41</v>
      </c>
      <c r="B8" s="2"/>
      <c r="C8" s="3">
        <v>121001</v>
      </c>
      <c r="D8" s="2" t="s">
        <v>475</v>
      </c>
      <c r="E8" s="5">
        <v>32216</v>
      </c>
      <c r="F8" s="61">
        <v>32365.16</v>
      </c>
      <c r="G8" s="58">
        <v>32100</v>
      </c>
      <c r="H8" s="71">
        <v>32100</v>
      </c>
      <c r="I8" s="1" t="s">
        <v>59</v>
      </c>
      <c r="J8" s="22" t="s">
        <v>140</v>
      </c>
    </row>
    <row r="9" spans="1:10" ht="12.75">
      <c r="A9" s="2">
        <v>41</v>
      </c>
      <c r="B9" s="2"/>
      <c r="C9" s="3">
        <v>121002</v>
      </c>
      <c r="D9" s="2" t="s">
        <v>47</v>
      </c>
      <c r="E9" s="5">
        <v>27924</v>
      </c>
      <c r="F9" s="61">
        <v>28792.53</v>
      </c>
      <c r="G9" s="58">
        <v>28400</v>
      </c>
      <c r="H9" s="71">
        <v>29402</v>
      </c>
      <c r="I9" s="1" t="s">
        <v>59</v>
      </c>
      <c r="J9" s="22" t="s">
        <v>140</v>
      </c>
    </row>
    <row r="10" spans="1:10" ht="12.75">
      <c r="A10" s="2">
        <v>41</v>
      </c>
      <c r="B10" s="2"/>
      <c r="C10" s="3">
        <v>121003</v>
      </c>
      <c r="D10" s="2" t="s">
        <v>48</v>
      </c>
      <c r="E10" s="5">
        <v>230</v>
      </c>
      <c r="F10" s="61">
        <v>253.12</v>
      </c>
      <c r="G10" s="58">
        <v>220</v>
      </c>
      <c r="H10" s="71">
        <v>288</v>
      </c>
      <c r="J10" s="22" t="s">
        <v>140</v>
      </c>
    </row>
    <row r="11" spans="1:10" ht="12.75">
      <c r="A11" s="2">
        <v>41</v>
      </c>
      <c r="B11" s="2"/>
      <c r="C11" s="3">
        <v>133001</v>
      </c>
      <c r="D11" s="2" t="s">
        <v>49</v>
      </c>
      <c r="E11" s="5">
        <v>1439</v>
      </c>
      <c r="F11" s="61">
        <v>1400</v>
      </c>
      <c r="G11" s="58">
        <v>1400</v>
      </c>
      <c r="H11" s="71">
        <v>1400</v>
      </c>
      <c r="J11" s="22" t="s">
        <v>140</v>
      </c>
    </row>
    <row r="12" spans="1:10" ht="12.75">
      <c r="A12" s="2">
        <v>41</v>
      </c>
      <c r="B12" s="2"/>
      <c r="C12" s="3">
        <v>133012</v>
      </c>
      <c r="D12" s="2" t="s">
        <v>466</v>
      </c>
      <c r="E12" s="5">
        <v>1103</v>
      </c>
      <c r="F12" s="61">
        <v>771</v>
      </c>
      <c r="G12" s="58">
        <v>1000</v>
      </c>
      <c r="H12" s="71">
        <v>1000</v>
      </c>
      <c r="J12" s="22" t="s">
        <v>140</v>
      </c>
    </row>
    <row r="13" spans="1:10" ht="12.75">
      <c r="A13" s="2">
        <v>41</v>
      </c>
      <c r="B13" s="2"/>
      <c r="C13" s="3">
        <v>133013</v>
      </c>
      <c r="D13" s="2" t="s">
        <v>255</v>
      </c>
      <c r="E13" s="5">
        <v>36117</v>
      </c>
      <c r="F13" s="61">
        <v>38558.84</v>
      </c>
      <c r="G13" s="58">
        <v>36000</v>
      </c>
      <c r="H13" s="71">
        <v>38000</v>
      </c>
      <c r="J13" s="22" t="s">
        <v>140</v>
      </c>
    </row>
    <row r="14" spans="1:10" ht="12.75">
      <c r="A14" s="2">
        <v>41</v>
      </c>
      <c r="B14" s="2"/>
      <c r="C14" s="3">
        <v>133014</v>
      </c>
      <c r="D14" s="2" t="s">
        <v>467</v>
      </c>
      <c r="E14" s="5">
        <v>32022</v>
      </c>
      <c r="F14" s="61">
        <v>32021.74</v>
      </c>
      <c r="G14" s="58">
        <v>32022</v>
      </c>
      <c r="H14" s="71">
        <v>32022</v>
      </c>
      <c r="J14" s="22" t="s">
        <v>140</v>
      </c>
    </row>
    <row r="15" spans="1:10" ht="12.75">
      <c r="A15" s="2">
        <v>41</v>
      </c>
      <c r="B15" s="2"/>
      <c r="C15" s="3">
        <v>212002</v>
      </c>
      <c r="D15" s="2" t="s">
        <v>50</v>
      </c>
      <c r="E15" s="5">
        <v>536</v>
      </c>
      <c r="F15" s="61">
        <v>747.98</v>
      </c>
      <c r="G15" s="58">
        <v>450</v>
      </c>
      <c r="H15" s="71">
        <v>450</v>
      </c>
      <c r="J15" s="22" t="s">
        <v>140</v>
      </c>
    </row>
    <row r="16" spans="1:10" ht="12.75">
      <c r="A16" s="2">
        <v>41</v>
      </c>
      <c r="B16" s="2"/>
      <c r="C16" s="3">
        <v>212003</v>
      </c>
      <c r="D16" s="2" t="s">
        <v>51</v>
      </c>
      <c r="E16" s="5">
        <v>11661</v>
      </c>
      <c r="F16" s="61">
        <v>13187.54</v>
      </c>
      <c r="G16" s="58">
        <v>10930</v>
      </c>
      <c r="H16" s="71">
        <v>10930</v>
      </c>
      <c r="J16" s="22" t="s">
        <v>140</v>
      </c>
    </row>
    <row r="17" spans="1:10" ht="12.75">
      <c r="A17" s="2">
        <v>41</v>
      </c>
      <c r="B17" s="2"/>
      <c r="C17" s="4" t="s">
        <v>183</v>
      </c>
      <c r="D17" s="2" t="s">
        <v>553</v>
      </c>
      <c r="E17" s="5">
        <v>226</v>
      </c>
      <c r="F17" s="61">
        <v>221</v>
      </c>
      <c r="G17" s="58">
        <v>150</v>
      </c>
      <c r="H17" s="71">
        <v>270</v>
      </c>
      <c r="J17" s="22" t="s">
        <v>140</v>
      </c>
    </row>
    <row r="18" spans="1:10" ht="12.75">
      <c r="A18" s="2">
        <v>41</v>
      </c>
      <c r="B18" s="2"/>
      <c r="C18" s="3">
        <v>212004</v>
      </c>
      <c r="D18" s="2" t="s">
        <v>288</v>
      </c>
      <c r="E18" s="5">
        <v>371</v>
      </c>
      <c r="F18" s="61">
        <v>380.97</v>
      </c>
      <c r="G18" s="58">
        <v>200</v>
      </c>
      <c r="H18" s="71">
        <v>280</v>
      </c>
      <c r="J18" s="22" t="s">
        <v>140</v>
      </c>
    </row>
    <row r="19" spans="1:10" ht="12.75">
      <c r="A19" s="2">
        <v>41</v>
      </c>
      <c r="B19" s="2"/>
      <c r="C19" s="3">
        <v>221004</v>
      </c>
      <c r="D19" s="2" t="s">
        <v>505</v>
      </c>
      <c r="E19" s="5">
        <v>7768</v>
      </c>
      <c r="F19" s="61">
        <v>7201</v>
      </c>
      <c r="G19" s="58">
        <v>3000</v>
      </c>
      <c r="H19" s="71">
        <v>3900</v>
      </c>
      <c r="J19" s="22" t="s">
        <v>140</v>
      </c>
    </row>
    <row r="20" spans="1:10" ht="12.75">
      <c r="A20" s="2">
        <v>41</v>
      </c>
      <c r="B20" s="2"/>
      <c r="C20" s="3">
        <v>222003</v>
      </c>
      <c r="D20" s="2" t="s">
        <v>554</v>
      </c>
      <c r="E20" s="5">
        <v>230</v>
      </c>
      <c r="F20" s="61">
        <v>200</v>
      </c>
      <c r="G20" s="58">
        <v>0</v>
      </c>
      <c r="H20" s="71">
        <v>11095</v>
      </c>
      <c r="J20" s="22" t="s">
        <v>140</v>
      </c>
    </row>
    <row r="21" spans="1:10" ht="12.75" customHeight="1" hidden="1">
      <c r="A21" s="2">
        <v>41</v>
      </c>
      <c r="B21" s="2"/>
      <c r="C21" s="4" t="s">
        <v>159</v>
      </c>
      <c r="D21" s="2" t="s">
        <v>502</v>
      </c>
      <c r="E21" s="5">
        <v>0</v>
      </c>
      <c r="F21" s="61"/>
      <c r="G21" s="58"/>
      <c r="H21" s="71"/>
      <c r="J21" s="22" t="s">
        <v>140</v>
      </c>
    </row>
    <row r="22" spans="1:10" ht="12.75">
      <c r="A22" s="2">
        <v>132</v>
      </c>
      <c r="B22" s="2"/>
      <c r="C22" s="4" t="s">
        <v>159</v>
      </c>
      <c r="D22" s="2" t="s">
        <v>503</v>
      </c>
      <c r="E22" s="5">
        <v>1236</v>
      </c>
      <c r="F22" s="61">
        <v>1235.52</v>
      </c>
      <c r="G22" s="58">
        <v>1235</v>
      </c>
      <c r="H22" s="71">
        <v>1235</v>
      </c>
      <c r="J22" s="22" t="s">
        <v>140</v>
      </c>
    </row>
    <row r="23" spans="1:10" ht="12.75">
      <c r="A23" s="2">
        <v>41</v>
      </c>
      <c r="B23" s="2"/>
      <c r="C23" s="4">
        <v>223001</v>
      </c>
      <c r="D23" s="2" t="s">
        <v>589</v>
      </c>
      <c r="E23" s="5">
        <v>0</v>
      </c>
      <c r="F23" s="61">
        <v>144</v>
      </c>
      <c r="G23" s="58">
        <v>0</v>
      </c>
      <c r="H23" s="71">
        <v>0</v>
      </c>
      <c r="J23" s="22" t="s">
        <v>140</v>
      </c>
    </row>
    <row r="24" spans="1:10" ht="12.75">
      <c r="A24" s="2">
        <v>41</v>
      </c>
      <c r="B24" s="2"/>
      <c r="C24" s="4" t="s">
        <v>160</v>
      </c>
      <c r="D24" s="2" t="s">
        <v>52</v>
      </c>
      <c r="E24" s="5">
        <v>425</v>
      </c>
      <c r="F24" s="61">
        <v>680</v>
      </c>
      <c r="G24" s="58">
        <v>340</v>
      </c>
      <c r="H24" s="71">
        <v>918</v>
      </c>
      <c r="J24" s="22" t="s">
        <v>140</v>
      </c>
    </row>
    <row r="25" spans="1:10" ht="12.75">
      <c r="A25" s="2">
        <v>41</v>
      </c>
      <c r="B25" s="2"/>
      <c r="C25" s="4" t="s">
        <v>161</v>
      </c>
      <c r="D25" s="2" t="s">
        <v>468</v>
      </c>
      <c r="E25" s="5">
        <v>1219</v>
      </c>
      <c r="F25" s="61">
        <v>1002.8</v>
      </c>
      <c r="G25" s="58">
        <v>1000</v>
      </c>
      <c r="H25" s="71">
        <v>1000</v>
      </c>
      <c r="J25" s="22" t="s">
        <v>140</v>
      </c>
    </row>
    <row r="26" spans="1:10" ht="12.75">
      <c r="A26" s="2">
        <v>41</v>
      </c>
      <c r="B26" s="2"/>
      <c r="C26" s="4" t="s">
        <v>155</v>
      </c>
      <c r="D26" s="2" t="s">
        <v>154</v>
      </c>
      <c r="E26" s="5">
        <v>813</v>
      </c>
      <c r="F26" s="61">
        <v>0</v>
      </c>
      <c r="G26" s="58">
        <v>0</v>
      </c>
      <c r="H26" s="71">
        <v>0</v>
      </c>
      <c r="J26" s="22" t="s">
        <v>140</v>
      </c>
    </row>
    <row r="27" spans="1:10" ht="12.75">
      <c r="A27" s="2">
        <v>41</v>
      </c>
      <c r="B27" s="2"/>
      <c r="C27" s="4" t="s">
        <v>156</v>
      </c>
      <c r="D27" s="2" t="s">
        <v>469</v>
      </c>
      <c r="E27" s="5">
        <v>37</v>
      </c>
      <c r="F27" s="61">
        <v>51</v>
      </c>
      <c r="G27" s="58">
        <v>30</v>
      </c>
      <c r="H27" s="71">
        <v>30</v>
      </c>
      <c r="J27" s="22" t="s">
        <v>140</v>
      </c>
    </row>
    <row r="28" spans="1:10" ht="12.75">
      <c r="A28" s="2">
        <v>41</v>
      </c>
      <c r="B28" s="2"/>
      <c r="C28" s="2">
        <v>242</v>
      </c>
      <c r="D28" s="2" t="s">
        <v>54</v>
      </c>
      <c r="E28" s="5">
        <v>340</v>
      </c>
      <c r="F28" s="61">
        <v>277.14</v>
      </c>
      <c r="G28" s="58">
        <v>100</v>
      </c>
      <c r="H28" s="71">
        <v>0</v>
      </c>
      <c r="J28" s="22" t="s">
        <v>140</v>
      </c>
    </row>
    <row r="29" spans="1:10" ht="12.75">
      <c r="A29" s="2">
        <v>41</v>
      </c>
      <c r="B29" s="2"/>
      <c r="C29" s="3">
        <v>292008</v>
      </c>
      <c r="D29" s="2" t="s">
        <v>506</v>
      </c>
      <c r="E29" s="5">
        <v>267</v>
      </c>
      <c r="F29" s="61">
        <v>324.93</v>
      </c>
      <c r="G29" s="58">
        <v>200</v>
      </c>
      <c r="H29" s="71">
        <v>300</v>
      </c>
      <c r="J29" s="22" t="s">
        <v>140</v>
      </c>
    </row>
    <row r="30" spans="1:10" ht="15" customHeight="1">
      <c r="A30" s="2">
        <v>41</v>
      </c>
      <c r="B30" s="2"/>
      <c r="C30" s="3">
        <v>292012</v>
      </c>
      <c r="D30" s="2" t="s">
        <v>60</v>
      </c>
      <c r="E30" s="5">
        <v>4512</v>
      </c>
      <c r="F30" s="61">
        <v>534.53</v>
      </c>
      <c r="G30" s="58">
        <v>0</v>
      </c>
      <c r="H30" s="71">
        <v>3742</v>
      </c>
      <c r="J30" s="22" t="s">
        <v>140</v>
      </c>
    </row>
    <row r="31" spans="1:10" ht="15" customHeight="1">
      <c r="A31" s="21" t="s">
        <v>459</v>
      </c>
      <c r="B31" s="2"/>
      <c r="C31" s="3">
        <v>292017</v>
      </c>
      <c r="D31" s="2" t="s">
        <v>452</v>
      </c>
      <c r="E31" s="5">
        <v>0</v>
      </c>
      <c r="F31" s="61">
        <v>1311.05</v>
      </c>
      <c r="G31" s="58">
        <v>0</v>
      </c>
      <c r="H31" s="71">
        <v>1533</v>
      </c>
      <c r="J31" s="22" t="s">
        <v>140</v>
      </c>
    </row>
    <row r="32" spans="1:10" ht="12.75">
      <c r="A32" s="2">
        <v>41</v>
      </c>
      <c r="B32" s="2"/>
      <c r="C32" s="3">
        <v>292019</v>
      </c>
      <c r="D32" s="2" t="s">
        <v>53</v>
      </c>
      <c r="E32" s="5">
        <v>156</v>
      </c>
      <c r="F32" s="61">
        <v>15.51</v>
      </c>
      <c r="G32" s="58">
        <v>35</v>
      </c>
      <c r="H32" s="71">
        <v>35</v>
      </c>
      <c r="J32" s="22" t="s">
        <v>140</v>
      </c>
    </row>
    <row r="33" spans="1:10" ht="12.75">
      <c r="A33" s="2">
        <v>41</v>
      </c>
      <c r="B33" s="2"/>
      <c r="C33" s="3">
        <v>292027</v>
      </c>
      <c r="D33" s="2" t="s">
        <v>184</v>
      </c>
      <c r="E33" s="5">
        <v>3837</v>
      </c>
      <c r="F33" s="71">
        <v>0</v>
      </c>
      <c r="G33" s="58">
        <v>0</v>
      </c>
      <c r="H33" s="71">
        <v>80</v>
      </c>
      <c r="J33" s="22" t="s">
        <v>140</v>
      </c>
    </row>
    <row r="34" spans="1:10" ht="12.75">
      <c r="A34" s="2">
        <v>132</v>
      </c>
      <c r="B34" s="2"/>
      <c r="C34" s="3">
        <v>223001</v>
      </c>
      <c r="D34" s="2" t="s">
        <v>62</v>
      </c>
      <c r="E34" s="5">
        <v>382</v>
      </c>
      <c r="F34" s="61">
        <v>4164</v>
      </c>
      <c r="G34" s="58">
        <v>0</v>
      </c>
      <c r="H34" s="71">
        <v>0</v>
      </c>
      <c r="J34" s="22" t="s">
        <v>140</v>
      </c>
    </row>
    <row r="35" spans="1:10" ht="12.75">
      <c r="A35" s="2">
        <v>71</v>
      </c>
      <c r="B35" s="2"/>
      <c r="C35" s="3">
        <v>311</v>
      </c>
      <c r="D35" s="2" t="s">
        <v>465</v>
      </c>
      <c r="E35" s="5">
        <v>0</v>
      </c>
      <c r="F35" s="61">
        <v>1930</v>
      </c>
      <c r="G35" s="58">
        <v>0</v>
      </c>
      <c r="H35" s="71">
        <v>0</v>
      </c>
      <c r="J35" s="22" t="s">
        <v>140</v>
      </c>
    </row>
    <row r="36" spans="1:10" ht="12.75">
      <c r="A36" s="21" t="s">
        <v>298</v>
      </c>
      <c r="B36" s="2"/>
      <c r="C36" s="3">
        <v>312</v>
      </c>
      <c r="D36" s="2" t="s">
        <v>451</v>
      </c>
      <c r="E36" s="5">
        <v>0</v>
      </c>
      <c r="F36" s="61">
        <v>2000</v>
      </c>
      <c r="G36" s="58">
        <v>2000</v>
      </c>
      <c r="H36" s="71">
        <v>3000</v>
      </c>
      <c r="J36" s="22" t="s">
        <v>140</v>
      </c>
    </row>
    <row r="37" spans="1:10" ht="12.75">
      <c r="A37" s="2">
        <v>111</v>
      </c>
      <c r="B37" s="2"/>
      <c r="C37" s="4">
        <v>312</v>
      </c>
      <c r="D37" s="24" t="s">
        <v>256</v>
      </c>
      <c r="E37" s="5">
        <v>325619</v>
      </c>
      <c r="F37" s="61">
        <v>331025</v>
      </c>
      <c r="G37" s="58">
        <v>335903</v>
      </c>
      <c r="H37" s="71">
        <v>356639</v>
      </c>
      <c r="J37" s="22" t="s">
        <v>140</v>
      </c>
    </row>
    <row r="38" spans="1:10" ht="12.75">
      <c r="A38" s="2">
        <v>111</v>
      </c>
      <c r="B38" s="2"/>
      <c r="C38" s="4">
        <v>312</v>
      </c>
      <c r="D38" s="24" t="s">
        <v>257</v>
      </c>
      <c r="E38" s="5">
        <v>2984</v>
      </c>
      <c r="F38" s="61">
        <v>4123</v>
      </c>
      <c r="G38" s="58">
        <v>3790</v>
      </c>
      <c r="H38" s="71">
        <v>3790</v>
      </c>
      <c r="J38" s="22" t="s">
        <v>140</v>
      </c>
    </row>
    <row r="39" spans="1:10" ht="12.75">
      <c r="A39" s="2">
        <v>111</v>
      </c>
      <c r="B39" s="2"/>
      <c r="C39" s="4">
        <v>312</v>
      </c>
      <c r="D39" s="24" t="s">
        <v>258</v>
      </c>
      <c r="E39" s="5">
        <v>3618</v>
      </c>
      <c r="F39" s="61">
        <v>3230</v>
      </c>
      <c r="G39" s="58">
        <v>3380</v>
      </c>
      <c r="H39" s="71">
        <v>3380</v>
      </c>
      <c r="J39" s="22" t="s">
        <v>140</v>
      </c>
    </row>
    <row r="40" spans="1:10" ht="12.75">
      <c r="A40" s="2">
        <v>111</v>
      </c>
      <c r="B40" s="2"/>
      <c r="C40" s="4">
        <v>312</v>
      </c>
      <c r="D40" s="24" t="s">
        <v>473</v>
      </c>
      <c r="E40" s="5">
        <v>0</v>
      </c>
      <c r="F40" s="61">
        <v>1634</v>
      </c>
      <c r="G40" s="58">
        <v>0</v>
      </c>
      <c r="H40" s="71">
        <v>0</v>
      </c>
      <c r="J40" s="22" t="s">
        <v>140</v>
      </c>
    </row>
    <row r="41" spans="1:10" ht="12.75">
      <c r="A41" s="2">
        <v>111</v>
      </c>
      <c r="B41" s="2"/>
      <c r="C41" s="4">
        <v>312</v>
      </c>
      <c r="D41" s="24" t="s">
        <v>308</v>
      </c>
      <c r="E41" s="5">
        <v>353</v>
      </c>
      <c r="F41" s="61">
        <v>145</v>
      </c>
      <c r="G41" s="58">
        <v>0</v>
      </c>
      <c r="H41" s="71">
        <v>0</v>
      </c>
      <c r="J41" s="22" t="s">
        <v>140</v>
      </c>
    </row>
    <row r="42" spans="1:10" ht="12.75">
      <c r="A42" s="2">
        <v>111</v>
      </c>
      <c r="B42" s="2"/>
      <c r="C42" s="4">
        <v>312</v>
      </c>
      <c r="D42" s="24" t="s">
        <v>259</v>
      </c>
      <c r="E42" s="5">
        <v>868</v>
      </c>
      <c r="F42" s="61">
        <v>1094</v>
      </c>
      <c r="G42" s="58">
        <v>1000</v>
      </c>
      <c r="H42" s="71">
        <v>1000</v>
      </c>
      <c r="J42" s="22" t="s">
        <v>140</v>
      </c>
    </row>
    <row r="43" spans="1:10" ht="12.75" hidden="1">
      <c r="A43" s="2">
        <v>111</v>
      </c>
      <c r="B43" s="2"/>
      <c r="C43" s="4">
        <v>312</v>
      </c>
      <c r="D43" s="24" t="s">
        <v>345</v>
      </c>
      <c r="E43" s="5">
        <v>0</v>
      </c>
      <c r="F43" s="61">
        <v>0</v>
      </c>
      <c r="G43" s="58">
        <v>0</v>
      </c>
      <c r="H43" s="71"/>
      <c r="J43" s="22" t="s">
        <v>140</v>
      </c>
    </row>
    <row r="44" spans="1:10" ht="12.75">
      <c r="A44" s="2">
        <v>111</v>
      </c>
      <c r="B44" s="2"/>
      <c r="C44" s="4">
        <v>312</v>
      </c>
      <c r="D44" s="24" t="s">
        <v>453</v>
      </c>
      <c r="E44" s="5">
        <v>0</v>
      </c>
      <c r="F44" s="61">
        <v>5250</v>
      </c>
      <c r="G44" s="58">
        <v>0</v>
      </c>
      <c r="H44" s="71">
        <v>5250</v>
      </c>
      <c r="J44" s="22" t="s">
        <v>140</v>
      </c>
    </row>
    <row r="45" spans="1:10" ht="12.75">
      <c r="A45" s="2">
        <v>111</v>
      </c>
      <c r="B45" s="2"/>
      <c r="C45" s="4">
        <v>312</v>
      </c>
      <c r="D45" s="24" t="s">
        <v>472</v>
      </c>
      <c r="E45" s="5">
        <v>0</v>
      </c>
      <c r="F45" s="61">
        <v>3500</v>
      </c>
      <c r="G45" s="58">
        <v>0</v>
      </c>
      <c r="H45" s="71">
        <v>3500</v>
      </c>
      <c r="J45" s="22" t="s">
        <v>140</v>
      </c>
    </row>
    <row r="46" spans="1:10" ht="12.75">
      <c r="A46" s="41">
        <v>111</v>
      </c>
      <c r="B46" s="40"/>
      <c r="C46" s="42">
        <v>312</v>
      </c>
      <c r="D46" s="54" t="s">
        <v>471</v>
      </c>
      <c r="E46" s="35">
        <v>627</v>
      </c>
      <c r="F46" s="61">
        <v>718</v>
      </c>
      <c r="G46" s="58">
        <v>0</v>
      </c>
      <c r="H46" s="71">
        <v>63</v>
      </c>
      <c r="J46" s="22" t="s">
        <v>140</v>
      </c>
    </row>
    <row r="47" spans="1:10" ht="12.75">
      <c r="A47" s="2">
        <v>111</v>
      </c>
      <c r="B47" s="2"/>
      <c r="C47" s="4">
        <v>312</v>
      </c>
      <c r="D47" s="2" t="s">
        <v>260</v>
      </c>
      <c r="E47" s="5">
        <v>2432</v>
      </c>
      <c r="F47" s="61">
        <v>2437</v>
      </c>
      <c r="G47" s="58">
        <v>2500</v>
      </c>
      <c r="H47" s="71">
        <v>2500</v>
      </c>
      <c r="J47" s="22" t="s">
        <v>140</v>
      </c>
    </row>
    <row r="48" spans="1:10" ht="12.75">
      <c r="A48" s="36">
        <v>111</v>
      </c>
      <c r="B48" s="36"/>
      <c r="C48" s="37">
        <v>312</v>
      </c>
      <c r="D48" s="36" t="s">
        <v>261</v>
      </c>
      <c r="E48" s="44">
        <v>4001</v>
      </c>
      <c r="F48" s="61">
        <v>4103.17</v>
      </c>
      <c r="G48" s="58">
        <v>4103</v>
      </c>
      <c r="H48" s="71">
        <v>4204</v>
      </c>
      <c r="J48" s="22" t="s">
        <v>140</v>
      </c>
    </row>
    <row r="49" spans="1:10" ht="12.75">
      <c r="A49" s="38">
        <v>111</v>
      </c>
      <c r="B49" s="38"/>
      <c r="C49" s="39">
        <v>312</v>
      </c>
      <c r="D49" s="38" t="s">
        <v>262</v>
      </c>
      <c r="E49" s="35">
        <v>753</v>
      </c>
      <c r="F49" s="61">
        <v>753.72</v>
      </c>
      <c r="G49" s="58">
        <v>754</v>
      </c>
      <c r="H49" s="71">
        <v>754</v>
      </c>
      <c r="J49" s="22" t="s">
        <v>140</v>
      </c>
    </row>
    <row r="50" spans="1:10" ht="12.75">
      <c r="A50" s="38">
        <v>111</v>
      </c>
      <c r="B50" s="38"/>
      <c r="C50" s="39">
        <v>312</v>
      </c>
      <c r="D50" s="55" t="s">
        <v>454</v>
      </c>
      <c r="E50" s="35">
        <v>0</v>
      </c>
      <c r="F50" s="61">
        <v>36.2</v>
      </c>
      <c r="G50" s="58">
        <v>37</v>
      </c>
      <c r="H50" s="71">
        <v>74</v>
      </c>
      <c r="J50" s="22" t="s">
        <v>140</v>
      </c>
    </row>
    <row r="51" spans="1:10" ht="12.75">
      <c r="A51" s="40">
        <v>111</v>
      </c>
      <c r="B51" s="40"/>
      <c r="C51" s="42">
        <v>312</v>
      </c>
      <c r="D51" s="40" t="s">
        <v>263</v>
      </c>
      <c r="E51" s="35">
        <v>0</v>
      </c>
      <c r="F51" s="61">
        <v>128.25</v>
      </c>
      <c r="G51" s="58">
        <v>400</v>
      </c>
      <c r="H51" s="71">
        <v>400</v>
      </c>
      <c r="J51" s="22" t="s">
        <v>140</v>
      </c>
    </row>
    <row r="52" spans="1:10" ht="12.75">
      <c r="A52" s="38">
        <v>111</v>
      </c>
      <c r="B52" s="38"/>
      <c r="C52" s="39">
        <v>312</v>
      </c>
      <c r="D52" s="38" t="s">
        <v>264</v>
      </c>
      <c r="E52" s="35">
        <v>323</v>
      </c>
      <c r="F52" s="61">
        <v>0</v>
      </c>
      <c r="G52" s="58">
        <v>100</v>
      </c>
      <c r="H52" s="71">
        <v>100</v>
      </c>
      <c r="J52" s="22" t="s">
        <v>140</v>
      </c>
    </row>
    <row r="53" spans="1:10" ht="12.75">
      <c r="A53" s="38">
        <v>111</v>
      </c>
      <c r="B53" s="38"/>
      <c r="C53" s="39">
        <v>312</v>
      </c>
      <c r="D53" s="38" t="s">
        <v>265</v>
      </c>
      <c r="E53" s="35">
        <v>94</v>
      </c>
      <c r="F53" s="61">
        <v>47.04</v>
      </c>
      <c r="G53" s="58">
        <v>0</v>
      </c>
      <c r="H53" s="71">
        <v>142</v>
      </c>
      <c r="J53" s="22" t="s">
        <v>140</v>
      </c>
    </row>
    <row r="54" spans="1:10" ht="12" customHeight="1" hidden="1">
      <c r="A54" s="41">
        <v>111</v>
      </c>
      <c r="B54" s="40"/>
      <c r="C54" s="42">
        <v>312</v>
      </c>
      <c r="D54" s="40" t="s">
        <v>344</v>
      </c>
      <c r="E54" s="35">
        <v>0</v>
      </c>
      <c r="F54" s="61"/>
      <c r="G54" s="58"/>
      <c r="H54" s="71"/>
      <c r="J54" s="22" t="s">
        <v>140</v>
      </c>
    </row>
    <row r="55" spans="1:10" ht="12.75" hidden="1">
      <c r="A55" s="41">
        <v>111</v>
      </c>
      <c r="B55" s="40"/>
      <c r="C55" s="42">
        <v>312</v>
      </c>
      <c r="D55" s="40" t="s">
        <v>287</v>
      </c>
      <c r="E55" s="35">
        <v>0</v>
      </c>
      <c r="F55" s="61"/>
      <c r="G55" s="58"/>
      <c r="H55" s="71"/>
      <c r="J55" s="22" t="s">
        <v>140</v>
      </c>
    </row>
    <row r="56" spans="1:10" ht="12.75">
      <c r="A56" s="41">
        <v>111</v>
      </c>
      <c r="B56" s="40"/>
      <c r="C56" s="42">
        <v>312</v>
      </c>
      <c r="D56" s="54" t="s">
        <v>386</v>
      </c>
      <c r="E56" s="35">
        <v>640</v>
      </c>
      <c r="F56" s="61">
        <v>0</v>
      </c>
      <c r="G56" s="58">
        <v>0</v>
      </c>
      <c r="H56" s="71">
        <v>0</v>
      </c>
      <c r="J56" s="22" t="s">
        <v>140</v>
      </c>
    </row>
    <row r="57" spans="1:10" ht="12.75">
      <c r="A57" s="41">
        <v>111</v>
      </c>
      <c r="B57" s="40"/>
      <c r="C57" s="42">
        <v>312</v>
      </c>
      <c r="D57" s="40" t="s">
        <v>309</v>
      </c>
      <c r="E57" s="35">
        <v>0</v>
      </c>
      <c r="F57" s="61">
        <v>1374.72</v>
      </c>
      <c r="G57" s="58">
        <v>0</v>
      </c>
      <c r="H57" s="71">
        <v>560</v>
      </c>
      <c r="J57" s="22" t="s">
        <v>140</v>
      </c>
    </row>
    <row r="58" spans="1:10" ht="12.75" customHeight="1" hidden="1">
      <c r="A58" s="41">
        <v>1151.1152</v>
      </c>
      <c r="B58" s="40"/>
      <c r="C58" s="42">
        <v>312</v>
      </c>
      <c r="D58" s="40" t="s">
        <v>372</v>
      </c>
      <c r="E58" s="35">
        <v>0</v>
      </c>
      <c r="F58" s="61"/>
      <c r="G58" s="58"/>
      <c r="H58" s="58"/>
      <c r="J58" s="22" t="s">
        <v>140</v>
      </c>
    </row>
    <row r="59" spans="1:10" ht="12.75" hidden="1">
      <c r="A59" s="41" t="s">
        <v>323</v>
      </c>
      <c r="B59" s="40"/>
      <c r="C59" s="42">
        <v>312</v>
      </c>
      <c r="D59" s="40" t="s">
        <v>373</v>
      </c>
      <c r="E59" s="35">
        <v>0</v>
      </c>
      <c r="F59" s="61"/>
      <c r="G59" s="58"/>
      <c r="H59" s="58"/>
      <c r="J59" s="22" t="s">
        <v>140</v>
      </c>
    </row>
    <row r="60" spans="1:12" ht="12.75" hidden="1">
      <c r="A60" s="41" t="s">
        <v>298</v>
      </c>
      <c r="B60" s="40"/>
      <c r="C60" s="42">
        <v>312008</v>
      </c>
      <c r="D60" s="40" t="s">
        <v>310</v>
      </c>
      <c r="E60" s="35">
        <v>0</v>
      </c>
      <c r="F60" s="61"/>
      <c r="G60" s="58"/>
      <c r="H60" s="58">
        <v>0</v>
      </c>
      <c r="J60" s="22" t="s">
        <v>140</v>
      </c>
      <c r="K60" s="51"/>
      <c r="L60" s="31"/>
    </row>
    <row r="61" spans="1:10" ht="12.75">
      <c r="A61" s="66" t="s">
        <v>153</v>
      </c>
      <c r="B61" s="67"/>
      <c r="C61" s="66">
        <v>699</v>
      </c>
      <c r="D61" s="69" t="s">
        <v>474</v>
      </c>
      <c r="E61" s="68">
        <v>2945</v>
      </c>
      <c r="F61" s="61">
        <v>3782.22</v>
      </c>
      <c r="G61" s="97">
        <v>5</v>
      </c>
      <c r="H61" s="97">
        <v>1601</v>
      </c>
      <c r="J61" s="22" t="s">
        <v>140</v>
      </c>
    </row>
    <row r="62" spans="1:10" ht="12.75">
      <c r="A62" s="66" t="s">
        <v>153</v>
      </c>
      <c r="B62" s="67"/>
      <c r="C62" s="67">
        <v>699</v>
      </c>
      <c r="D62" s="69" t="s">
        <v>470</v>
      </c>
      <c r="E62" s="68">
        <v>13390</v>
      </c>
      <c r="F62" s="61">
        <v>14190.55</v>
      </c>
      <c r="G62" s="97">
        <v>11880</v>
      </c>
      <c r="H62" s="97">
        <v>13518</v>
      </c>
      <c r="J62" s="22" t="s">
        <v>140</v>
      </c>
    </row>
    <row r="63" spans="1:10" ht="12.75">
      <c r="A63" s="272" t="s">
        <v>249</v>
      </c>
      <c r="B63" s="273"/>
      <c r="C63" s="274"/>
      <c r="D63" s="275"/>
      <c r="E63" s="19">
        <f>SUM(E7:E62)</f>
        <v>1047668</v>
      </c>
      <c r="F63" s="19">
        <f>SUM(F7:F62)</f>
        <v>1134030.8900000001</v>
      </c>
      <c r="G63" s="19">
        <f>SUM(G7:G62)</f>
        <v>1044664</v>
      </c>
      <c r="H63" s="19">
        <f>SUM(H7:H62)</f>
        <v>1175215</v>
      </c>
      <c r="J63" s="22" t="s">
        <v>143</v>
      </c>
    </row>
    <row r="64" spans="1:10" ht="12.75">
      <c r="A64" s="282" t="s">
        <v>504</v>
      </c>
      <c r="B64" s="283"/>
      <c r="C64" s="283"/>
      <c r="D64" s="283"/>
      <c r="E64" s="283"/>
      <c r="F64" s="283"/>
      <c r="G64" s="283"/>
      <c r="H64" s="283"/>
      <c r="J64" s="22"/>
    </row>
    <row r="65" spans="1:10" ht="12.75">
      <c r="A65" s="86" t="s">
        <v>55</v>
      </c>
      <c r="B65" s="87"/>
      <c r="C65" s="88"/>
      <c r="D65" s="88"/>
      <c r="E65" s="88"/>
      <c r="F65" s="88"/>
      <c r="G65" s="98"/>
      <c r="H65" s="55"/>
      <c r="J65" s="22" t="s">
        <v>143</v>
      </c>
    </row>
    <row r="66" spans="1:10" ht="12.75">
      <c r="A66" s="40">
        <v>43</v>
      </c>
      <c r="B66" s="40"/>
      <c r="C66" s="42">
        <v>233001</v>
      </c>
      <c r="D66" s="40" t="s">
        <v>244</v>
      </c>
      <c r="E66" s="35">
        <v>4938</v>
      </c>
      <c r="F66" s="61">
        <v>324</v>
      </c>
      <c r="G66" s="58">
        <v>0</v>
      </c>
      <c r="H66" s="71">
        <v>240</v>
      </c>
      <c r="J66" s="9" t="s">
        <v>141</v>
      </c>
    </row>
    <row r="67" spans="1:10" ht="12.75">
      <c r="A67" s="40">
        <v>71</v>
      </c>
      <c r="B67" s="40"/>
      <c r="C67" s="42">
        <v>321</v>
      </c>
      <c r="D67" s="57" t="s">
        <v>596</v>
      </c>
      <c r="E67" s="35">
        <v>0</v>
      </c>
      <c r="F67" s="35">
        <v>0</v>
      </c>
      <c r="G67" s="58">
        <v>0</v>
      </c>
      <c r="H67" s="71">
        <v>2376</v>
      </c>
      <c r="J67" s="9" t="s">
        <v>141</v>
      </c>
    </row>
    <row r="68" spans="1:10" ht="12.75" hidden="1">
      <c r="A68" s="40">
        <v>72</v>
      </c>
      <c r="B68" s="40"/>
      <c r="C68" s="42">
        <v>321</v>
      </c>
      <c r="D68" s="57" t="s">
        <v>395</v>
      </c>
      <c r="E68" s="35">
        <v>0</v>
      </c>
      <c r="F68" s="35">
        <v>0</v>
      </c>
      <c r="G68" s="58">
        <v>0</v>
      </c>
      <c r="H68" s="58">
        <v>0</v>
      </c>
      <c r="J68" s="9" t="s">
        <v>141</v>
      </c>
    </row>
    <row r="69" spans="1:10" ht="12.75" hidden="1">
      <c r="A69" s="40">
        <v>111</v>
      </c>
      <c r="B69" s="40"/>
      <c r="C69" s="42">
        <v>322</v>
      </c>
      <c r="D69" s="46" t="s">
        <v>370</v>
      </c>
      <c r="E69" s="35">
        <v>0</v>
      </c>
      <c r="F69" s="35">
        <v>0</v>
      </c>
      <c r="G69" s="58">
        <v>0</v>
      </c>
      <c r="H69" s="33"/>
      <c r="J69" s="9" t="s">
        <v>141</v>
      </c>
    </row>
    <row r="70" spans="1:10" ht="12.75" hidden="1">
      <c r="A70" s="40">
        <v>1151.1152</v>
      </c>
      <c r="B70" s="40"/>
      <c r="C70" s="42">
        <v>322</v>
      </c>
      <c r="D70" s="46" t="s">
        <v>371</v>
      </c>
      <c r="E70" s="35">
        <v>0</v>
      </c>
      <c r="F70" s="35">
        <v>0</v>
      </c>
      <c r="G70" s="58">
        <v>0</v>
      </c>
      <c r="H70" s="33"/>
      <c r="J70" s="9" t="s">
        <v>141</v>
      </c>
    </row>
    <row r="71" spans="1:8" ht="12.75">
      <c r="A71" s="272" t="s">
        <v>250</v>
      </c>
      <c r="B71" s="273"/>
      <c r="C71" s="274"/>
      <c r="D71" s="275"/>
      <c r="E71" s="19">
        <f>SUM(E66:E70)</f>
        <v>4938</v>
      </c>
      <c r="F71" s="19">
        <f>SUM(F66:F70)</f>
        <v>324</v>
      </c>
      <c r="G71" s="19">
        <f>SUM(G66:G70)</f>
        <v>0</v>
      </c>
      <c r="H71" s="19">
        <f>SUM(H66:H70)</f>
        <v>2616</v>
      </c>
    </row>
    <row r="72" spans="1:10" ht="12.75">
      <c r="A72" s="272" t="s">
        <v>251</v>
      </c>
      <c r="B72" s="273"/>
      <c r="C72" s="274"/>
      <c r="D72" s="275"/>
      <c r="E72" s="19">
        <f>E63+E71</f>
        <v>1052606</v>
      </c>
      <c r="F72" s="19">
        <f>F63+F71</f>
        <v>1134354.8900000001</v>
      </c>
      <c r="G72" s="19">
        <f>G63+G71</f>
        <v>1044664</v>
      </c>
      <c r="H72" s="19">
        <f>H63+H71</f>
        <v>1177831</v>
      </c>
      <c r="J72" t="s">
        <v>143</v>
      </c>
    </row>
    <row r="73" spans="1:10" ht="12.75">
      <c r="A73" s="280" t="s">
        <v>111</v>
      </c>
      <c r="B73" s="281"/>
      <c r="C73" s="274"/>
      <c r="D73" s="274"/>
      <c r="E73" s="274"/>
      <c r="F73" s="274"/>
      <c r="G73" s="275"/>
      <c r="H73" s="99"/>
      <c r="J73" t="s">
        <v>143</v>
      </c>
    </row>
    <row r="74" spans="1:10" ht="12.75" hidden="1">
      <c r="A74" s="56" t="s">
        <v>253</v>
      </c>
      <c r="B74" s="36"/>
      <c r="C74" s="37">
        <v>453</v>
      </c>
      <c r="D74" s="55" t="s">
        <v>396</v>
      </c>
      <c r="E74" s="44">
        <v>0</v>
      </c>
      <c r="F74" s="35">
        <v>0</v>
      </c>
      <c r="G74" s="58">
        <v>0</v>
      </c>
      <c r="H74" s="58">
        <v>0</v>
      </c>
      <c r="J74" t="s">
        <v>142</v>
      </c>
    </row>
    <row r="75" spans="1:10" ht="12.75" customHeight="1">
      <c r="A75" s="56" t="s">
        <v>394</v>
      </c>
      <c r="B75" s="38"/>
      <c r="C75" s="39">
        <v>453</v>
      </c>
      <c r="D75" s="55" t="s">
        <v>396</v>
      </c>
      <c r="E75" s="35">
        <v>0</v>
      </c>
      <c r="F75" s="61">
        <v>0</v>
      </c>
      <c r="G75" s="58">
        <v>0</v>
      </c>
      <c r="H75" s="58">
        <v>14770</v>
      </c>
      <c r="J75" t="s">
        <v>142</v>
      </c>
    </row>
    <row r="76" spans="1:10" ht="12.75" customHeight="1">
      <c r="A76" s="56" t="s">
        <v>450</v>
      </c>
      <c r="B76" s="38"/>
      <c r="C76" s="39">
        <v>453</v>
      </c>
      <c r="D76" s="55" t="s">
        <v>396</v>
      </c>
      <c r="E76" s="35">
        <v>18123</v>
      </c>
      <c r="F76" s="61">
        <v>5871.66</v>
      </c>
      <c r="G76" s="58">
        <v>0</v>
      </c>
      <c r="H76" s="58">
        <v>2479</v>
      </c>
      <c r="J76" t="s">
        <v>142</v>
      </c>
    </row>
    <row r="77" spans="1:10" ht="12.75">
      <c r="A77" s="56">
        <v>71</v>
      </c>
      <c r="B77" s="38"/>
      <c r="C77" s="39">
        <v>453</v>
      </c>
      <c r="D77" s="55" t="s">
        <v>397</v>
      </c>
      <c r="E77" s="35">
        <v>1344</v>
      </c>
      <c r="F77" s="61">
        <v>0</v>
      </c>
      <c r="G77" s="58">
        <v>0</v>
      </c>
      <c r="H77" s="58">
        <v>946</v>
      </c>
      <c r="J77" t="s">
        <v>142</v>
      </c>
    </row>
    <row r="78" spans="1:10" ht="12.75">
      <c r="A78" s="38">
        <v>46</v>
      </c>
      <c r="B78" s="38"/>
      <c r="C78" s="39">
        <v>454001</v>
      </c>
      <c r="D78" s="38" t="s">
        <v>157</v>
      </c>
      <c r="E78" s="35">
        <v>0</v>
      </c>
      <c r="F78" s="71">
        <v>185764.21</v>
      </c>
      <c r="G78" s="58">
        <v>104818</v>
      </c>
      <c r="H78" s="58">
        <v>161697</v>
      </c>
      <c r="J78" t="s">
        <v>142</v>
      </c>
    </row>
    <row r="79" spans="1:10" ht="12.75">
      <c r="A79" s="272" t="s">
        <v>56</v>
      </c>
      <c r="B79" s="273"/>
      <c r="C79" s="274"/>
      <c r="D79" s="275"/>
      <c r="E79" s="19">
        <f>SUM(E74:E78)</f>
        <v>19467</v>
      </c>
      <c r="F79" s="19">
        <f>SUM(F74:F78)</f>
        <v>191635.87</v>
      </c>
      <c r="G79" s="19">
        <f>SUM(G74:G78)</f>
        <v>104818</v>
      </c>
      <c r="H79" s="19">
        <f>SUM(H74:H78)</f>
        <v>179892</v>
      </c>
      <c r="J79" t="s">
        <v>143</v>
      </c>
    </row>
    <row r="80" spans="1:10" ht="12.75">
      <c r="A80" s="272" t="s">
        <v>57</v>
      </c>
      <c r="B80" s="273"/>
      <c r="C80" s="274"/>
      <c r="D80" s="275"/>
      <c r="E80" s="85">
        <f>E63+E71+E79</f>
        <v>1072073</v>
      </c>
      <c r="F80" s="85">
        <f>F63+F71+F79</f>
        <v>1325990.7600000002</v>
      </c>
      <c r="G80" s="85">
        <f>G63+G71+G79</f>
        <v>1149482</v>
      </c>
      <c r="H80" s="85">
        <f>H63+H71+H79</f>
        <v>1357723</v>
      </c>
      <c r="J80" t="s">
        <v>143</v>
      </c>
    </row>
    <row r="81" spans="1:8" ht="12.75">
      <c r="A81" s="26"/>
      <c r="B81" s="26"/>
      <c r="C81" s="26"/>
      <c r="D81" s="26"/>
      <c r="E81" s="62"/>
      <c r="F81" s="62"/>
      <c r="H81" s="77"/>
    </row>
    <row r="82" spans="1:8" ht="12.75">
      <c r="A82" s="43"/>
      <c r="B82" s="43"/>
      <c r="C82" s="43"/>
      <c r="D82" s="43"/>
      <c r="E82" s="75"/>
      <c r="F82" s="76"/>
      <c r="G82" s="75"/>
      <c r="H82" s="75"/>
    </row>
  </sheetData>
  <sheetProtection password="DCBE" sheet="1" objects="1" scenarios="1" selectLockedCells="1" selectUnlockedCells="1"/>
  <mergeCells count="14">
    <mergeCell ref="A1:G1"/>
    <mergeCell ref="A2:G2"/>
    <mergeCell ref="A63:D63"/>
    <mergeCell ref="A72:D72"/>
    <mergeCell ref="A3:D3"/>
    <mergeCell ref="A4:A5"/>
    <mergeCell ref="C4:C5"/>
    <mergeCell ref="A80:D80"/>
    <mergeCell ref="A6:C6"/>
    <mergeCell ref="D4:D5"/>
    <mergeCell ref="A79:D79"/>
    <mergeCell ref="A73:G73"/>
    <mergeCell ref="A71:D71"/>
    <mergeCell ref="A64:H64"/>
  </mergeCells>
  <printOptions/>
  <pageMargins left="0.7874015748031497" right="0.3937007874015748" top="0.3937007874015748" bottom="0.5905511811023623" header="0.5118110236220472" footer="0.5118110236220472"/>
  <pageSetup fitToHeight="2" fitToWidth="1" horizontalDpi="600" verticalDpi="600" orientation="portrait" paperSize="9" scale="88" r:id="rId1"/>
  <rowBreaks count="1" manualBreakCount="1">
    <brk id="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D1315"/>
  <sheetViews>
    <sheetView showGridLines="0" zoomScalePageLayoutView="0" workbookViewId="0" topLeftCell="B324">
      <selection activeCell="M187" sqref="M187"/>
    </sheetView>
  </sheetViews>
  <sheetFormatPr defaultColWidth="9.140625" defaultRowHeight="12.75"/>
  <cols>
    <col min="1" max="1" width="7.28125" style="63" customWidth="1"/>
    <col min="2" max="2" width="12.421875" style="247" customWidth="1"/>
    <col min="3" max="3" width="8.421875" style="248" customWidth="1"/>
    <col min="4" max="4" width="4.421875" style="249" customWidth="1"/>
    <col min="5" max="5" width="3.28125" style="63" hidden="1" customWidth="1"/>
    <col min="6" max="6" width="42.28125" style="63" customWidth="1"/>
    <col min="7" max="7" width="4.140625" style="251" hidden="1" customWidth="1"/>
    <col min="8" max="8" width="9.28125" style="250" customWidth="1"/>
    <col min="9" max="9" width="0.13671875" style="62" customWidth="1"/>
    <col min="10" max="10" width="2.140625" style="62" hidden="1" customWidth="1"/>
    <col min="11" max="11" width="12.140625" style="93" customWidth="1"/>
    <col min="12" max="12" width="10.00390625" style="62" customWidth="1"/>
    <col min="13" max="13" width="11.28125" style="62" customWidth="1"/>
    <col min="14" max="14" width="11.28125" style="62" hidden="1" customWidth="1"/>
    <col min="15" max="15" width="11.421875" style="63" customWidth="1"/>
    <col min="16" max="16" width="3.28125" style="63" hidden="1" customWidth="1"/>
    <col min="17" max="17" width="0" style="63" hidden="1" customWidth="1"/>
    <col min="18" max="16384" width="9.140625" style="63" customWidth="1"/>
  </cols>
  <sheetData>
    <row r="1" spans="1:15" ht="15.75">
      <c r="A1" s="289" t="s">
        <v>587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s="10" customFormat="1" ht="36.75" customHeight="1">
      <c r="A2" s="266" t="s">
        <v>108</v>
      </c>
      <c r="B2" s="266" t="s">
        <v>109</v>
      </c>
      <c r="C2" s="96"/>
      <c r="D2" s="96"/>
      <c r="E2" s="96"/>
      <c r="F2" s="267" t="s">
        <v>0</v>
      </c>
      <c r="G2" s="100" t="s">
        <v>374</v>
      </c>
      <c r="H2" s="262" t="s">
        <v>510</v>
      </c>
      <c r="I2" s="263" t="s">
        <v>507</v>
      </c>
      <c r="J2" s="89" t="s">
        <v>511</v>
      </c>
      <c r="K2" s="264" t="s">
        <v>509</v>
      </c>
      <c r="L2" s="259" t="s">
        <v>508</v>
      </c>
      <c r="M2" s="260" t="s">
        <v>559</v>
      </c>
      <c r="N2" s="89"/>
      <c r="O2" s="261" t="s">
        <v>588</v>
      </c>
    </row>
    <row r="3" spans="1:15" s="10" customFormat="1" ht="12.75" customHeight="1">
      <c r="A3" s="52"/>
      <c r="B3" s="54"/>
      <c r="C3" s="101"/>
      <c r="D3" s="102"/>
      <c r="E3" s="54"/>
      <c r="F3" s="53"/>
      <c r="G3" s="103" t="s">
        <v>59</v>
      </c>
      <c r="H3" s="104"/>
      <c r="I3" s="91"/>
      <c r="J3" s="12"/>
      <c r="K3" s="92"/>
      <c r="L3" s="90"/>
      <c r="M3" s="12"/>
      <c r="N3" s="12"/>
      <c r="O3" s="52"/>
    </row>
    <row r="4" spans="1:18" ht="12.75">
      <c r="A4" s="105">
        <v>41</v>
      </c>
      <c r="B4" s="106" t="s">
        <v>435</v>
      </c>
      <c r="C4" s="107">
        <v>641</v>
      </c>
      <c r="D4" s="108">
        <v>9</v>
      </c>
      <c r="E4" s="109"/>
      <c r="F4" s="105" t="s">
        <v>162</v>
      </c>
      <c r="G4" s="110">
        <v>1645</v>
      </c>
      <c r="H4" s="111">
        <v>2741</v>
      </c>
      <c r="I4" s="112">
        <v>4500</v>
      </c>
      <c r="J4" s="110">
        <v>4410</v>
      </c>
      <c r="K4" s="158">
        <v>1781</v>
      </c>
      <c r="L4" s="114">
        <v>4500</v>
      </c>
      <c r="M4" s="157">
        <v>4410</v>
      </c>
      <c r="N4" s="110"/>
      <c r="O4" s="115" t="s">
        <v>76</v>
      </c>
      <c r="Q4" s="64" t="s">
        <v>140</v>
      </c>
      <c r="R4" s="253"/>
    </row>
    <row r="5" spans="1:17" ht="12.75">
      <c r="A5" s="105">
        <v>41</v>
      </c>
      <c r="B5" s="106" t="s">
        <v>435</v>
      </c>
      <c r="C5" s="107">
        <v>641</v>
      </c>
      <c r="D5" s="108">
        <v>9</v>
      </c>
      <c r="E5" s="109">
        <v>1</v>
      </c>
      <c r="F5" s="105" t="s">
        <v>163</v>
      </c>
      <c r="G5" s="110">
        <v>1097</v>
      </c>
      <c r="H5" s="111">
        <v>1096</v>
      </c>
      <c r="I5" s="112">
        <v>1100</v>
      </c>
      <c r="J5" s="110">
        <v>1100</v>
      </c>
      <c r="K5" s="158">
        <v>959.28</v>
      </c>
      <c r="L5" s="114">
        <v>1100</v>
      </c>
      <c r="M5" s="157">
        <v>1100</v>
      </c>
      <c r="N5" s="110"/>
      <c r="O5" s="116" t="s">
        <v>76</v>
      </c>
      <c r="Q5" s="64" t="s">
        <v>140</v>
      </c>
    </row>
    <row r="6" spans="1:17" ht="12.75">
      <c r="A6" s="105">
        <v>111</v>
      </c>
      <c r="B6" s="106" t="s">
        <v>435</v>
      </c>
      <c r="C6" s="107">
        <v>641</v>
      </c>
      <c r="D6" s="108">
        <v>13</v>
      </c>
      <c r="E6" s="109"/>
      <c r="F6" s="105" t="s">
        <v>207</v>
      </c>
      <c r="G6" s="110">
        <v>2438</v>
      </c>
      <c r="H6" s="111">
        <v>2433</v>
      </c>
      <c r="I6" s="112">
        <v>2500</v>
      </c>
      <c r="J6" s="110">
        <v>2500</v>
      </c>
      <c r="K6" s="158">
        <v>2436.42</v>
      </c>
      <c r="L6" s="114">
        <v>2500</v>
      </c>
      <c r="M6" s="157">
        <v>2500</v>
      </c>
      <c r="N6" s="110"/>
      <c r="O6" s="116" t="s">
        <v>76</v>
      </c>
      <c r="Q6" s="64" t="s">
        <v>140</v>
      </c>
    </row>
    <row r="7" spans="1:17" ht="12.75">
      <c r="A7" s="105">
        <v>41</v>
      </c>
      <c r="B7" s="106" t="s">
        <v>435</v>
      </c>
      <c r="C7" s="107">
        <v>637</v>
      </c>
      <c r="D7" s="108">
        <v>21</v>
      </c>
      <c r="E7" s="109"/>
      <c r="F7" s="105" t="s">
        <v>436</v>
      </c>
      <c r="G7" s="110">
        <v>0</v>
      </c>
      <c r="H7" s="111">
        <v>0</v>
      </c>
      <c r="I7" s="112">
        <v>0</v>
      </c>
      <c r="J7" s="110">
        <v>90</v>
      </c>
      <c r="K7" s="158">
        <v>90</v>
      </c>
      <c r="L7" s="114">
        <v>120</v>
      </c>
      <c r="M7" s="157">
        <v>210</v>
      </c>
      <c r="N7" s="110"/>
      <c r="O7" s="116" t="s">
        <v>76</v>
      </c>
      <c r="Q7" s="64" t="s">
        <v>140</v>
      </c>
    </row>
    <row r="8" spans="1:17" ht="12.75">
      <c r="A8" s="105">
        <v>41</v>
      </c>
      <c r="B8" s="106" t="s">
        <v>435</v>
      </c>
      <c r="C8" s="107">
        <v>633</v>
      </c>
      <c r="D8" s="108">
        <v>6</v>
      </c>
      <c r="E8" s="109"/>
      <c r="F8" s="105" t="s">
        <v>165</v>
      </c>
      <c r="G8" s="110">
        <v>3</v>
      </c>
      <c r="H8" s="111">
        <v>31</v>
      </c>
      <c r="I8" s="112">
        <v>50</v>
      </c>
      <c r="J8" s="110">
        <v>50</v>
      </c>
      <c r="K8" s="158">
        <v>45.18</v>
      </c>
      <c r="L8" s="114">
        <v>50</v>
      </c>
      <c r="M8" s="157">
        <v>50</v>
      </c>
      <c r="N8" s="110"/>
      <c r="O8" s="115" t="s">
        <v>77</v>
      </c>
      <c r="Q8" s="64" t="s">
        <v>140</v>
      </c>
    </row>
    <row r="9" spans="1:17" ht="12.75" hidden="1">
      <c r="A9" s="105">
        <v>41</v>
      </c>
      <c r="B9" s="106" t="s">
        <v>435</v>
      </c>
      <c r="C9" s="107">
        <v>633</v>
      </c>
      <c r="D9" s="108">
        <v>9</v>
      </c>
      <c r="E9" s="109"/>
      <c r="F9" s="105" t="s">
        <v>4</v>
      </c>
      <c r="G9" s="110">
        <v>93</v>
      </c>
      <c r="H9" s="111">
        <v>0</v>
      </c>
      <c r="I9" s="112">
        <v>0</v>
      </c>
      <c r="J9" s="110">
        <v>0</v>
      </c>
      <c r="K9" s="158">
        <v>0</v>
      </c>
      <c r="L9" s="114">
        <v>0</v>
      </c>
      <c r="M9" s="157">
        <v>0</v>
      </c>
      <c r="N9" s="110"/>
      <c r="O9" s="116" t="s">
        <v>77</v>
      </c>
      <c r="Q9" s="64" t="s">
        <v>140</v>
      </c>
    </row>
    <row r="10" spans="1:17" ht="12.75">
      <c r="A10" s="105">
        <v>41</v>
      </c>
      <c r="B10" s="106" t="s">
        <v>435</v>
      </c>
      <c r="C10" s="107">
        <v>633</v>
      </c>
      <c r="D10" s="108">
        <v>16</v>
      </c>
      <c r="E10" s="109"/>
      <c r="F10" s="105" t="s">
        <v>498</v>
      </c>
      <c r="G10" s="110">
        <v>83</v>
      </c>
      <c r="H10" s="111">
        <v>31</v>
      </c>
      <c r="I10" s="112">
        <v>50</v>
      </c>
      <c r="J10" s="110">
        <v>50</v>
      </c>
      <c r="K10" s="158">
        <v>40.93</v>
      </c>
      <c r="L10" s="114">
        <v>50</v>
      </c>
      <c r="M10" s="157">
        <v>50</v>
      </c>
      <c r="N10" s="110"/>
      <c r="O10" s="116" t="s">
        <v>77</v>
      </c>
      <c r="Q10" s="64" t="s">
        <v>140</v>
      </c>
    </row>
    <row r="11" spans="1:17" ht="12.75">
      <c r="A11" s="105">
        <v>41</v>
      </c>
      <c r="B11" s="106" t="s">
        <v>435</v>
      </c>
      <c r="C11" s="107">
        <v>637</v>
      </c>
      <c r="D11" s="108">
        <v>26</v>
      </c>
      <c r="E11" s="109"/>
      <c r="F11" s="105" t="s">
        <v>164</v>
      </c>
      <c r="G11" s="110">
        <v>3166</v>
      </c>
      <c r="H11" s="111">
        <v>616</v>
      </c>
      <c r="I11" s="112">
        <v>3500</v>
      </c>
      <c r="J11" s="110">
        <v>3500</v>
      </c>
      <c r="K11" s="158">
        <v>2850</v>
      </c>
      <c r="L11" s="114">
        <v>3500</v>
      </c>
      <c r="M11" s="157">
        <v>3500</v>
      </c>
      <c r="N11" s="110"/>
      <c r="O11" s="116" t="s">
        <v>77</v>
      </c>
      <c r="Q11" s="64" t="s">
        <v>140</v>
      </c>
    </row>
    <row r="12" spans="1:17" ht="12.75">
      <c r="A12" s="105">
        <v>41</v>
      </c>
      <c r="B12" s="106" t="s">
        <v>435</v>
      </c>
      <c r="C12" s="107" t="s">
        <v>187</v>
      </c>
      <c r="D12" s="108"/>
      <c r="E12" s="109"/>
      <c r="F12" s="105" t="s">
        <v>188</v>
      </c>
      <c r="G12" s="110">
        <v>1020</v>
      </c>
      <c r="H12" s="111">
        <v>195</v>
      </c>
      <c r="I12" s="112">
        <v>1200</v>
      </c>
      <c r="J12" s="110">
        <v>1200</v>
      </c>
      <c r="K12" s="158">
        <v>916.48</v>
      </c>
      <c r="L12" s="114">
        <v>1200</v>
      </c>
      <c r="M12" s="157">
        <v>1200</v>
      </c>
      <c r="N12" s="110"/>
      <c r="O12" s="116" t="s">
        <v>77</v>
      </c>
      <c r="Q12" s="64" t="s">
        <v>140</v>
      </c>
    </row>
    <row r="13" spans="1:17" ht="12" customHeight="1">
      <c r="A13" s="105">
        <v>41</v>
      </c>
      <c r="B13" s="106" t="s">
        <v>115</v>
      </c>
      <c r="C13" s="107">
        <v>642</v>
      </c>
      <c r="D13" s="108">
        <v>6</v>
      </c>
      <c r="E13" s="109"/>
      <c r="F13" s="105" t="s">
        <v>2</v>
      </c>
      <c r="G13" s="110">
        <v>1116</v>
      </c>
      <c r="H13" s="111">
        <v>954</v>
      </c>
      <c r="I13" s="112">
        <v>1200</v>
      </c>
      <c r="J13" s="110">
        <v>1200</v>
      </c>
      <c r="K13" s="158">
        <v>918.78</v>
      </c>
      <c r="L13" s="114">
        <v>1200</v>
      </c>
      <c r="M13" s="157">
        <v>3190</v>
      </c>
      <c r="N13" s="110"/>
      <c r="O13" s="115" t="s">
        <v>78</v>
      </c>
      <c r="Q13" s="64" t="s">
        <v>140</v>
      </c>
    </row>
    <row r="14" spans="1:17" ht="12.75">
      <c r="A14" s="105">
        <v>41</v>
      </c>
      <c r="B14" s="106" t="s">
        <v>115</v>
      </c>
      <c r="C14" s="107">
        <v>642</v>
      </c>
      <c r="D14" s="108">
        <v>9</v>
      </c>
      <c r="E14" s="109"/>
      <c r="F14" s="105" t="s">
        <v>476</v>
      </c>
      <c r="G14" s="110">
        <v>0</v>
      </c>
      <c r="H14" s="111">
        <v>0</v>
      </c>
      <c r="I14" s="112">
        <v>1570</v>
      </c>
      <c r="J14" s="110">
        <v>3070</v>
      </c>
      <c r="K14" s="158">
        <v>1500</v>
      </c>
      <c r="L14" s="114">
        <v>70</v>
      </c>
      <c r="M14" s="157">
        <v>70</v>
      </c>
      <c r="N14" s="110"/>
      <c r="O14" s="116" t="s">
        <v>78</v>
      </c>
      <c r="Q14" s="64" t="s">
        <v>140</v>
      </c>
    </row>
    <row r="15" spans="1:17" ht="12.75" customHeight="1" hidden="1">
      <c r="A15" s="105"/>
      <c r="B15" s="106"/>
      <c r="C15" s="107"/>
      <c r="D15" s="108"/>
      <c r="E15" s="109"/>
      <c r="F15" s="105"/>
      <c r="G15" s="110"/>
      <c r="H15" s="111"/>
      <c r="I15" s="112"/>
      <c r="J15" s="110"/>
      <c r="K15" s="158"/>
      <c r="L15" s="114"/>
      <c r="M15" s="157"/>
      <c r="N15" s="110"/>
      <c r="O15" s="115"/>
      <c r="Q15" s="64" t="s">
        <v>140</v>
      </c>
    </row>
    <row r="16" spans="1:17" ht="12.75">
      <c r="A16" s="105">
        <v>41</v>
      </c>
      <c r="B16" s="106" t="s">
        <v>435</v>
      </c>
      <c r="C16" s="107">
        <v>641</v>
      </c>
      <c r="D16" s="108">
        <v>9</v>
      </c>
      <c r="E16" s="109"/>
      <c r="F16" s="105" t="s">
        <v>565</v>
      </c>
      <c r="G16" s="110">
        <v>2150</v>
      </c>
      <c r="H16" s="111">
        <v>0</v>
      </c>
      <c r="I16" s="112">
        <v>0</v>
      </c>
      <c r="J16" s="110">
        <v>0</v>
      </c>
      <c r="K16" s="158">
        <v>0</v>
      </c>
      <c r="L16" s="114">
        <v>0</v>
      </c>
      <c r="M16" s="157">
        <v>3749</v>
      </c>
      <c r="N16" s="110"/>
      <c r="O16" s="116" t="s">
        <v>78</v>
      </c>
      <c r="Q16" s="64" t="s">
        <v>140</v>
      </c>
    </row>
    <row r="17" spans="1:17" ht="12.75">
      <c r="A17" s="105">
        <v>41</v>
      </c>
      <c r="B17" s="106" t="s">
        <v>435</v>
      </c>
      <c r="C17" s="107">
        <v>637</v>
      </c>
      <c r="D17" s="108">
        <v>5</v>
      </c>
      <c r="E17" s="109"/>
      <c r="F17" s="105" t="s">
        <v>437</v>
      </c>
      <c r="G17" s="110">
        <v>0</v>
      </c>
      <c r="H17" s="111">
        <v>0</v>
      </c>
      <c r="I17" s="112">
        <v>0</v>
      </c>
      <c r="J17" s="110">
        <v>2</v>
      </c>
      <c r="K17" s="158">
        <v>0</v>
      </c>
      <c r="L17" s="114">
        <v>0</v>
      </c>
      <c r="M17" s="157">
        <v>2</v>
      </c>
      <c r="N17" s="110"/>
      <c r="O17" s="115" t="s">
        <v>267</v>
      </c>
      <c r="Q17" s="64" t="s">
        <v>140</v>
      </c>
    </row>
    <row r="18" spans="1:17" ht="12.75">
      <c r="A18" s="105">
        <v>71</v>
      </c>
      <c r="B18" s="106" t="s">
        <v>435</v>
      </c>
      <c r="C18" s="107">
        <v>637</v>
      </c>
      <c r="D18" s="108">
        <v>5</v>
      </c>
      <c r="E18" s="109"/>
      <c r="F18" s="105" t="s">
        <v>438</v>
      </c>
      <c r="G18" s="110">
        <v>0</v>
      </c>
      <c r="H18" s="111">
        <v>0</v>
      </c>
      <c r="I18" s="112">
        <v>0</v>
      </c>
      <c r="J18" s="110">
        <v>1930</v>
      </c>
      <c r="K18" s="158">
        <v>984</v>
      </c>
      <c r="L18" s="114">
        <v>0</v>
      </c>
      <c r="M18" s="157">
        <v>946</v>
      </c>
      <c r="N18" s="110"/>
      <c r="O18" s="116" t="s">
        <v>267</v>
      </c>
      <c r="Q18" s="64" t="s">
        <v>140</v>
      </c>
    </row>
    <row r="19" spans="1:17" ht="12.75">
      <c r="A19" s="117">
        <v>41.72</v>
      </c>
      <c r="B19" s="118" t="s">
        <v>435</v>
      </c>
      <c r="C19" s="119">
        <v>711</v>
      </c>
      <c r="D19" s="120">
        <v>5</v>
      </c>
      <c r="E19" s="319"/>
      <c r="F19" s="121" t="s">
        <v>314</v>
      </c>
      <c r="G19" s="122">
        <v>1008</v>
      </c>
      <c r="H19" s="123">
        <v>1344</v>
      </c>
      <c r="I19" s="124">
        <v>0</v>
      </c>
      <c r="J19" s="122">
        <v>0</v>
      </c>
      <c r="K19" s="125">
        <v>0</v>
      </c>
      <c r="L19" s="126">
        <v>0</v>
      </c>
      <c r="M19" s="122">
        <v>2376</v>
      </c>
      <c r="N19" s="122"/>
      <c r="O19" s="127" t="s">
        <v>267</v>
      </c>
      <c r="P19" s="9"/>
      <c r="Q19" s="45" t="s">
        <v>141</v>
      </c>
    </row>
    <row r="20" spans="1:18" ht="12.75">
      <c r="A20" s="290" t="s">
        <v>3</v>
      </c>
      <c r="B20" s="291"/>
      <c r="C20" s="291"/>
      <c r="D20" s="291"/>
      <c r="E20" s="291"/>
      <c r="F20" s="292"/>
      <c r="G20" s="128">
        <f aca="true" t="shared" si="0" ref="G20:L20">SUM(G4:G19)</f>
        <v>13819</v>
      </c>
      <c r="H20" s="129">
        <f t="shared" si="0"/>
        <v>9441</v>
      </c>
      <c r="I20" s="130">
        <f t="shared" si="0"/>
        <v>15670</v>
      </c>
      <c r="J20" s="128">
        <f t="shared" si="0"/>
        <v>19102</v>
      </c>
      <c r="K20" s="131">
        <f t="shared" si="0"/>
        <v>12522.070000000002</v>
      </c>
      <c r="L20" s="132">
        <f t="shared" si="0"/>
        <v>14290</v>
      </c>
      <c r="M20" s="128">
        <f>SUM(M4:M19)</f>
        <v>23353</v>
      </c>
      <c r="N20" s="128"/>
      <c r="O20" s="133"/>
      <c r="Q20" s="64" t="s">
        <v>143</v>
      </c>
      <c r="R20" s="253"/>
    </row>
    <row r="21" spans="1:17" ht="12.75">
      <c r="A21" s="55"/>
      <c r="B21" s="134"/>
      <c r="C21" s="56"/>
      <c r="D21" s="135"/>
      <c r="E21" s="55"/>
      <c r="F21" s="55"/>
      <c r="G21" s="58"/>
      <c r="H21" s="136"/>
      <c r="I21" s="137"/>
      <c r="J21" s="58"/>
      <c r="K21" s="138"/>
      <c r="L21" s="139"/>
      <c r="M21" s="58"/>
      <c r="N21" s="58"/>
      <c r="O21" s="55"/>
      <c r="Q21" s="64" t="s">
        <v>143</v>
      </c>
    </row>
    <row r="22" spans="1:17" ht="15" customHeight="1" hidden="1">
      <c r="A22" s="105">
        <v>41</v>
      </c>
      <c r="B22" s="106" t="s">
        <v>435</v>
      </c>
      <c r="C22" s="107">
        <v>633</v>
      </c>
      <c r="D22" s="108">
        <v>6</v>
      </c>
      <c r="E22" s="109"/>
      <c r="F22" s="105" t="s">
        <v>271</v>
      </c>
      <c r="G22" s="110">
        <v>0</v>
      </c>
      <c r="H22" s="111">
        <v>0</v>
      </c>
      <c r="I22" s="112">
        <v>0</v>
      </c>
      <c r="J22" s="110">
        <v>0</v>
      </c>
      <c r="K22" s="113"/>
      <c r="L22" s="114"/>
      <c r="M22" s="110"/>
      <c r="N22" s="110"/>
      <c r="O22" s="115" t="s">
        <v>79</v>
      </c>
      <c r="Q22" s="64" t="s">
        <v>140</v>
      </c>
    </row>
    <row r="23" spans="1:17" ht="12.75">
      <c r="A23" s="105">
        <v>41</v>
      </c>
      <c r="B23" s="106" t="s">
        <v>435</v>
      </c>
      <c r="C23" s="107">
        <v>633</v>
      </c>
      <c r="D23" s="108">
        <v>9</v>
      </c>
      <c r="E23" s="109"/>
      <c r="F23" s="105" t="s">
        <v>4</v>
      </c>
      <c r="G23" s="110">
        <v>392</v>
      </c>
      <c r="H23" s="111">
        <v>489</v>
      </c>
      <c r="I23" s="112">
        <v>750</v>
      </c>
      <c r="J23" s="110">
        <v>750</v>
      </c>
      <c r="K23" s="113">
        <v>575.82</v>
      </c>
      <c r="L23" s="114">
        <v>750</v>
      </c>
      <c r="M23" s="157">
        <v>750</v>
      </c>
      <c r="N23" s="178"/>
      <c r="O23" s="116" t="s">
        <v>79</v>
      </c>
      <c r="Q23" s="64" t="s">
        <v>140</v>
      </c>
    </row>
    <row r="24" spans="1:17" ht="12.75">
      <c r="A24" s="105">
        <v>41</v>
      </c>
      <c r="B24" s="106" t="s">
        <v>435</v>
      </c>
      <c r="C24" s="107" t="s">
        <v>270</v>
      </c>
      <c r="D24" s="108" t="s">
        <v>59</v>
      </c>
      <c r="E24" s="109"/>
      <c r="F24" s="105" t="s">
        <v>519</v>
      </c>
      <c r="G24" s="110">
        <v>49</v>
      </c>
      <c r="H24" s="111">
        <v>0</v>
      </c>
      <c r="I24" s="112">
        <v>70</v>
      </c>
      <c r="J24" s="110">
        <v>70</v>
      </c>
      <c r="K24" s="113">
        <v>0</v>
      </c>
      <c r="L24" s="114">
        <v>70</v>
      </c>
      <c r="M24" s="157">
        <v>70</v>
      </c>
      <c r="N24" s="178"/>
      <c r="O24" s="115" t="s">
        <v>80</v>
      </c>
      <c r="Q24" s="64" t="s">
        <v>140</v>
      </c>
    </row>
    <row r="25" spans="1:17" ht="12.75">
      <c r="A25" s="105">
        <v>41</v>
      </c>
      <c r="B25" s="106" t="s">
        <v>435</v>
      </c>
      <c r="C25" s="140">
        <v>633</v>
      </c>
      <c r="D25" s="102">
        <v>6</v>
      </c>
      <c r="E25" s="141"/>
      <c r="F25" s="54" t="s">
        <v>499</v>
      </c>
      <c r="G25" s="110">
        <v>97</v>
      </c>
      <c r="H25" s="111">
        <v>0</v>
      </c>
      <c r="I25" s="112">
        <v>100</v>
      </c>
      <c r="J25" s="110">
        <v>100</v>
      </c>
      <c r="K25" s="113">
        <v>0</v>
      </c>
      <c r="L25" s="114">
        <v>100</v>
      </c>
      <c r="M25" s="157">
        <v>100</v>
      </c>
      <c r="N25" s="178"/>
      <c r="O25" s="116" t="s">
        <v>80</v>
      </c>
      <c r="Q25" s="64" t="s">
        <v>140</v>
      </c>
    </row>
    <row r="26" spans="1:17" ht="12.75" hidden="1">
      <c r="A26" s="105">
        <v>41</v>
      </c>
      <c r="B26" s="106" t="s">
        <v>435</v>
      </c>
      <c r="C26" s="140">
        <v>634</v>
      </c>
      <c r="D26" s="102">
        <v>4</v>
      </c>
      <c r="E26" s="141"/>
      <c r="F26" s="54" t="s">
        <v>369</v>
      </c>
      <c r="G26" s="110">
        <v>500</v>
      </c>
      <c r="H26" s="111">
        <v>0</v>
      </c>
      <c r="I26" s="112">
        <v>0</v>
      </c>
      <c r="J26" s="110">
        <v>0</v>
      </c>
      <c r="K26" s="113">
        <v>0</v>
      </c>
      <c r="L26" s="114">
        <v>0</v>
      </c>
      <c r="M26" s="157"/>
      <c r="N26" s="178"/>
      <c r="O26" s="116" t="s">
        <v>80</v>
      </c>
      <c r="Q26" s="64" t="s">
        <v>140</v>
      </c>
    </row>
    <row r="27" spans="1:17" ht="12.75">
      <c r="A27" s="105">
        <v>41</v>
      </c>
      <c r="B27" s="106" t="s">
        <v>435</v>
      </c>
      <c r="C27" s="140">
        <v>633</v>
      </c>
      <c r="D27" s="102">
        <v>13</v>
      </c>
      <c r="E27" s="141"/>
      <c r="F27" s="54" t="s">
        <v>7</v>
      </c>
      <c r="G27" s="110">
        <v>1030</v>
      </c>
      <c r="H27" s="111">
        <v>0</v>
      </c>
      <c r="I27" s="112">
        <v>0</v>
      </c>
      <c r="J27" s="110">
        <v>0</v>
      </c>
      <c r="K27" s="113">
        <v>0</v>
      </c>
      <c r="L27" s="114">
        <v>0</v>
      </c>
      <c r="M27" s="157">
        <v>220</v>
      </c>
      <c r="N27" s="178"/>
      <c r="O27" s="116" t="s">
        <v>80</v>
      </c>
      <c r="Q27" s="64" t="s">
        <v>140</v>
      </c>
    </row>
    <row r="28" spans="1:17" ht="12.75">
      <c r="A28" s="105">
        <v>41</v>
      </c>
      <c r="B28" s="106" t="s">
        <v>435</v>
      </c>
      <c r="C28" s="107">
        <v>637</v>
      </c>
      <c r="D28" s="108">
        <v>4</v>
      </c>
      <c r="E28" s="109"/>
      <c r="F28" s="105" t="s">
        <v>426</v>
      </c>
      <c r="G28" s="110">
        <v>431</v>
      </c>
      <c r="H28" s="111">
        <v>834</v>
      </c>
      <c r="I28" s="112">
        <v>900</v>
      </c>
      <c r="J28" s="110">
        <v>900</v>
      </c>
      <c r="K28" s="113">
        <v>219.7</v>
      </c>
      <c r="L28" s="114">
        <v>900</v>
      </c>
      <c r="M28" s="157">
        <v>678</v>
      </c>
      <c r="N28" s="178"/>
      <c r="O28" s="116" t="s">
        <v>80</v>
      </c>
      <c r="Q28" s="64" t="s">
        <v>140</v>
      </c>
    </row>
    <row r="29" spans="1:17" ht="12.75">
      <c r="A29" s="105">
        <v>41</v>
      </c>
      <c r="B29" s="106" t="s">
        <v>435</v>
      </c>
      <c r="C29" s="107">
        <v>637</v>
      </c>
      <c r="D29" s="108">
        <v>27</v>
      </c>
      <c r="E29" s="109"/>
      <c r="F29" s="105" t="s">
        <v>518</v>
      </c>
      <c r="G29" s="110">
        <v>180</v>
      </c>
      <c r="H29" s="111">
        <v>0</v>
      </c>
      <c r="I29" s="112">
        <v>200</v>
      </c>
      <c r="J29" s="110">
        <v>200</v>
      </c>
      <c r="K29" s="113">
        <v>0</v>
      </c>
      <c r="L29" s="114">
        <v>200</v>
      </c>
      <c r="M29" s="157">
        <v>200</v>
      </c>
      <c r="N29" s="178"/>
      <c r="O29" s="116" t="s">
        <v>80</v>
      </c>
      <c r="Q29" s="64" t="s">
        <v>140</v>
      </c>
    </row>
    <row r="30" spans="1:17" ht="12.75">
      <c r="A30" s="290" t="s">
        <v>5</v>
      </c>
      <c r="B30" s="291"/>
      <c r="C30" s="291"/>
      <c r="D30" s="291"/>
      <c r="E30" s="291"/>
      <c r="F30" s="292"/>
      <c r="G30" s="128">
        <f>SUM(G22:G29)</f>
        <v>2679</v>
      </c>
      <c r="H30" s="129">
        <f>SUM(H22:H29)</f>
        <v>1323</v>
      </c>
      <c r="I30" s="130">
        <f>SUM(I22:I29)</f>
        <v>2020</v>
      </c>
      <c r="J30" s="128">
        <f>SUM(J22:J29)</f>
        <v>2020</v>
      </c>
      <c r="K30" s="131">
        <f>SUM(K23:K29)</f>
        <v>795.52</v>
      </c>
      <c r="L30" s="132">
        <f>SUM(L23:L29)</f>
        <v>2020</v>
      </c>
      <c r="M30" s="128">
        <f>SUM(M23:M29)</f>
        <v>2018</v>
      </c>
      <c r="N30" s="254"/>
      <c r="O30" s="133"/>
      <c r="Q30" s="64" t="s">
        <v>143</v>
      </c>
    </row>
    <row r="31" spans="1:17" ht="12.75">
      <c r="A31" s="55"/>
      <c r="B31" s="299" t="s">
        <v>402</v>
      </c>
      <c r="C31" s="300"/>
      <c r="D31" s="300"/>
      <c r="E31" s="300"/>
      <c r="F31" s="301"/>
      <c r="G31" s="58"/>
      <c r="H31" s="136"/>
      <c r="I31" s="137"/>
      <c r="J31" s="58"/>
      <c r="K31" s="138"/>
      <c r="L31" s="139"/>
      <c r="M31" s="58"/>
      <c r="N31" s="58"/>
      <c r="O31" s="55"/>
      <c r="Q31" s="64" t="s">
        <v>143</v>
      </c>
    </row>
    <row r="32" spans="1:17" ht="12.75">
      <c r="A32" s="105">
        <v>41</v>
      </c>
      <c r="B32" s="106" t="s">
        <v>116</v>
      </c>
      <c r="C32" s="142" t="s">
        <v>196</v>
      </c>
      <c r="D32" s="108">
        <v>1</v>
      </c>
      <c r="E32" s="106"/>
      <c r="F32" s="105" t="s">
        <v>8</v>
      </c>
      <c r="G32" s="110">
        <v>720</v>
      </c>
      <c r="H32" s="111">
        <v>718</v>
      </c>
      <c r="I32" s="112">
        <v>950</v>
      </c>
      <c r="J32" s="110">
        <v>1035</v>
      </c>
      <c r="K32" s="113">
        <v>1035</v>
      </c>
      <c r="L32" s="114">
        <v>1000</v>
      </c>
      <c r="M32" s="256">
        <v>1000</v>
      </c>
      <c r="N32" s="110"/>
      <c r="O32" s="115" t="s">
        <v>81</v>
      </c>
      <c r="Q32" s="64" t="s">
        <v>140</v>
      </c>
    </row>
    <row r="33" spans="1:17" ht="12.75">
      <c r="A33" s="105">
        <v>41</v>
      </c>
      <c r="B33" s="106" t="s">
        <v>435</v>
      </c>
      <c r="C33" s="142" t="s">
        <v>146</v>
      </c>
      <c r="D33" s="108"/>
      <c r="E33" s="106"/>
      <c r="F33" s="105" t="s">
        <v>218</v>
      </c>
      <c r="G33" s="110">
        <v>79420</v>
      </c>
      <c r="H33" s="111">
        <v>73816</v>
      </c>
      <c r="I33" s="112">
        <v>91000</v>
      </c>
      <c r="J33" s="110">
        <v>91000</v>
      </c>
      <c r="K33" s="113">
        <v>84688.78</v>
      </c>
      <c r="L33" s="114">
        <v>91000</v>
      </c>
      <c r="M33" s="256">
        <v>91000</v>
      </c>
      <c r="N33" s="110"/>
      <c r="O33" s="143" t="s">
        <v>166</v>
      </c>
      <c r="Q33" s="64" t="s">
        <v>140</v>
      </c>
    </row>
    <row r="34" spans="1:17" ht="12.75">
      <c r="A34" s="105">
        <v>41</v>
      </c>
      <c r="B34" s="106" t="s">
        <v>435</v>
      </c>
      <c r="C34" s="142" t="s">
        <v>197</v>
      </c>
      <c r="D34" s="108">
        <v>1</v>
      </c>
      <c r="E34" s="106"/>
      <c r="F34" s="105" t="s">
        <v>403</v>
      </c>
      <c r="G34" s="110">
        <v>9607</v>
      </c>
      <c r="H34" s="111">
        <v>8888</v>
      </c>
      <c r="I34" s="112">
        <v>13000</v>
      </c>
      <c r="J34" s="110">
        <v>13000</v>
      </c>
      <c r="K34" s="113">
        <v>10117.23</v>
      </c>
      <c r="L34" s="114">
        <v>13000</v>
      </c>
      <c r="M34" s="256">
        <v>13000</v>
      </c>
      <c r="N34" s="110"/>
      <c r="O34" s="144" t="s">
        <v>166</v>
      </c>
      <c r="Q34" s="64" t="s">
        <v>140</v>
      </c>
    </row>
    <row r="35" spans="1:17" ht="12.75">
      <c r="A35" s="105">
        <v>41</v>
      </c>
      <c r="B35" s="106" t="s">
        <v>435</v>
      </c>
      <c r="C35" s="142" t="s">
        <v>197</v>
      </c>
      <c r="D35" s="108">
        <v>2</v>
      </c>
      <c r="E35" s="106"/>
      <c r="F35" s="105" t="s">
        <v>404</v>
      </c>
      <c r="G35" s="110">
        <v>2102</v>
      </c>
      <c r="H35" s="111">
        <v>1556</v>
      </c>
      <c r="I35" s="112">
        <v>3200</v>
      </c>
      <c r="J35" s="110">
        <v>3200</v>
      </c>
      <c r="K35" s="113">
        <v>1808.18</v>
      </c>
      <c r="L35" s="114">
        <v>3200</v>
      </c>
      <c r="M35" s="256">
        <v>3082</v>
      </c>
      <c r="N35" s="110"/>
      <c r="O35" s="144" t="s">
        <v>166</v>
      </c>
      <c r="Q35" s="64" t="s">
        <v>140</v>
      </c>
    </row>
    <row r="36" spans="1:17" ht="12.75">
      <c r="A36" s="105">
        <v>41</v>
      </c>
      <c r="B36" s="106" t="s">
        <v>435</v>
      </c>
      <c r="C36" s="142" t="s">
        <v>147</v>
      </c>
      <c r="D36" s="108"/>
      <c r="E36" s="106"/>
      <c r="F36" s="105" t="s">
        <v>405</v>
      </c>
      <c r="G36" s="110">
        <v>4040</v>
      </c>
      <c r="H36" s="111">
        <v>5570</v>
      </c>
      <c r="I36" s="112">
        <v>7000</v>
      </c>
      <c r="J36" s="110">
        <v>7000</v>
      </c>
      <c r="K36" s="113">
        <v>6150</v>
      </c>
      <c r="L36" s="114">
        <v>7000</v>
      </c>
      <c r="M36" s="256">
        <v>7000</v>
      </c>
      <c r="N36" s="110"/>
      <c r="O36" s="144" t="s">
        <v>166</v>
      </c>
      <c r="Q36" s="64" t="s">
        <v>140</v>
      </c>
    </row>
    <row r="37" spans="1:28" ht="12.75">
      <c r="A37" s="105">
        <v>41</v>
      </c>
      <c r="B37" s="106" t="s">
        <v>435</v>
      </c>
      <c r="C37" s="142" t="s">
        <v>148</v>
      </c>
      <c r="D37" s="108"/>
      <c r="E37" s="106"/>
      <c r="F37" s="105" t="s">
        <v>149</v>
      </c>
      <c r="G37" s="110">
        <v>9046</v>
      </c>
      <c r="H37" s="111">
        <v>8601</v>
      </c>
      <c r="I37" s="112">
        <v>10620</v>
      </c>
      <c r="J37" s="110">
        <v>10620</v>
      </c>
      <c r="K37" s="113">
        <v>9820.17</v>
      </c>
      <c r="L37" s="114">
        <v>10800</v>
      </c>
      <c r="M37" s="157">
        <v>10800</v>
      </c>
      <c r="N37" s="110"/>
      <c r="O37" s="144" t="s">
        <v>166</v>
      </c>
      <c r="Q37" s="64" t="s">
        <v>140</v>
      </c>
      <c r="U37" s="252"/>
      <c r="V37" s="252"/>
      <c r="W37" s="252"/>
      <c r="X37" s="252"/>
      <c r="Y37" s="252"/>
      <c r="Z37" s="252">
        <v>50</v>
      </c>
      <c r="AA37" s="252">
        <v>50</v>
      </c>
      <c r="AB37" s="252">
        <v>40</v>
      </c>
    </row>
    <row r="38" spans="1:22" ht="12.75">
      <c r="A38" s="105">
        <v>41</v>
      </c>
      <c r="B38" s="106" t="s">
        <v>435</v>
      </c>
      <c r="C38" s="142" t="s">
        <v>150</v>
      </c>
      <c r="D38" s="108"/>
      <c r="E38" s="106"/>
      <c r="F38" s="105" t="s">
        <v>520</v>
      </c>
      <c r="G38" s="110">
        <v>622</v>
      </c>
      <c r="H38" s="111">
        <v>471</v>
      </c>
      <c r="I38" s="112">
        <v>700</v>
      </c>
      <c r="J38" s="110">
        <v>700</v>
      </c>
      <c r="K38" s="113">
        <v>568.51</v>
      </c>
      <c r="L38" s="114">
        <v>800</v>
      </c>
      <c r="M38" s="157">
        <v>800</v>
      </c>
      <c r="N38" s="110"/>
      <c r="O38" s="144" t="s">
        <v>166</v>
      </c>
      <c r="Q38" s="64" t="s">
        <v>140</v>
      </c>
      <c r="U38" s="252"/>
      <c r="V38" s="252"/>
    </row>
    <row r="39" spans="1:23" ht="12.75">
      <c r="A39" s="105">
        <v>41</v>
      </c>
      <c r="B39" s="106" t="s">
        <v>435</v>
      </c>
      <c r="C39" s="142" t="s">
        <v>198</v>
      </c>
      <c r="D39" s="108">
        <v>1</v>
      </c>
      <c r="E39" s="106"/>
      <c r="F39" s="105" t="s">
        <v>526</v>
      </c>
      <c r="G39" s="110">
        <v>1335</v>
      </c>
      <c r="H39" s="111">
        <v>1260</v>
      </c>
      <c r="I39" s="112">
        <v>1600</v>
      </c>
      <c r="J39" s="110">
        <v>1600</v>
      </c>
      <c r="K39" s="113">
        <v>1443.49</v>
      </c>
      <c r="L39" s="114">
        <v>1630</v>
      </c>
      <c r="M39" s="157">
        <v>1630</v>
      </c>
      <c r="N39" s="110"/>
      <c r="O39" s="144" t="s">
        <v>166</v>
      </c>
      <c r="Q39" s="64" t="s">
        <v>140</v>
      </c>
      <c r="U39" s="252"/>
      <c r="V39" s="252"/>
      <c r="W39" s="252"/>
    </row>
    <row r="40" spans="1:28" ht="12.75">
      <c r="A40" s="105">
        <v>41</v>
      </c>
      <c r="B40" s="106" t="s">
        <v>435</v>
      </c>
      <c r="C40" s="142" t="s">
        <v>198</v>
      </c>
      <c r="D40" s="108">
        <v>2</v>
      </c>
      <c r="E40" s="106"/>
      <c r="F40" s="105" t="s">
        <v>521</v>
      </c>
      <c r="G40" s="110">
        <v>13550</v>
      </c>
      <c r="H40" s="111">
        <v>12646</v>
      </c>
      <c r="I40" s="112">
        <v>15850</v>
      </c>
      <c r="J40" s="110">
        <v>15850</v>
      </c>
      <c r="K40" s="113">
        <v>14471.34</v>
      </c>
      <c r="L40" s="114">
        <v>16150</v>
      </c>
      <c r="M40" s="157">
        <v>16150</v>
      </c>
      <c r="N40" s="110"/>
      <c r="O40" s="144" t="s">
        <v>166</v>
      </c>
      <c r="Q40" s="64" t="s">
        <v>140</v>
      </c>
      <c r="U40" s="252"/>
      <c r="V40" s="252"/>
      <c r="W40" s="252"/>
      <c r="X40" s="252"/>
      <c r="Y40" s="252"/>
      <c r="Z40" s="252">
        <v>85</v>
      </c>
      <c r="AA40" s="252">
        <v>500</v>
      </c>
      <c r="AB40" s="252">
        <v>55</v>
      </c>
    </row>
    <row r="41" spans="1:28" ht="12.75">
      <c r="A41" s="105">
        <v>41</v>
      </c>
      <c r="B41" s="106" t="s">
        <v>435</v>
      </c>
      <c r="C41" s="142" t="s">
        <v>198</v>
      </c>
      <c r="D41" s="108">
        <v>3</v>
      </c>
      <c r="E41" s="106"/>
      <c r="F41" s="105" t="s">
        <v>522</v>
      </c>
      <c r="G41" s="110">
        <v>774</v>
      </c>
      <c r="H41" s="111">
        <v>722</v>
      </c>
      <c r="I41" s="112">
        <v>920</v>
      </c>
      <c r="J41" s="110">
        <v>920</v>
      </c>
      <c r="K41" s="113">
        <v>826.17</v>
      </c>
      <c r="L41" s="114">
        <v>930</v>
      </c>
      <c r="M41" s="157">
        <v>930</v>
      </c>
      <c r="N41" s="110"/>
      <c r="O41" s="144" t="s">
        <v>166</v>
      </c>
      <c r="Q41" s="64" t="s">
        <v>140</v>
      </c>
      <c r="U41" s="252"/>
      <c r="V41" s="252"/>
      <c r="W41" s="252"/>
      <c r="X41" s="252"/>
      <c r="Y41" s="252"/>
      <c r="Z41" s="252">
        <v>5</v>
      </c>
      <c r="AA41" s="252">
        <v>30</v>
      </c>
      <c r="AB41" s="252">
        <v>3</v>
      </c>
    </row>
    <row r="42" spans="1:28" ht="12.75">
      <c r="A42" s="105">
        <v>41</v>
      </c>
      <c r="B42" s="106" t="s">
        <v>435</v>
      </c>
      <c r="C42" s="142" t="s">
        <v>198</v>
      </c>
      <c r="D42" s="108">
        <v>4</v>
      </c>
      <c r="E42" s="106"/>
      <c r="F42" s="105" t="s">
        <v>523</v>
      </c>
      <c r="G42" s="110">
        <v>2898</v>
      </c>
      <c r="H42" s="111">
        <v>2705</v>
      </c>
      <c r="I42" s="112">
        <v>3481</v>
      </c>
      <c r="J42" s="110">
        <v>3481</v>
      </c>
      <c r="K42" s="113">
        <v>2654.36</v>
      </c>
      <c r="L42" s="114">
        <v>3510</v>
      </c>
      <c r="M42" s="157">
        <v>3510</v>
      </c>
      <c r="N42" s="110"/>
      <c r="O42" s="144" t="s">
        <v>166</v>
      </c>
      <c r="Q42" s="64" t="s">
        <v>140</v>
      </c>
      <c r="U42" s="252"/>
      <c r="V42" s="252"/>
      <c r="W42" s="252"/>
      <c r="X42" s="252"/>
      <c r="Y42" s="252"/>
      <c r="Z42" s="252">
        <v>18</v>
      </c>
      <c r="AA42" s="252">
        <v>90</v>
      </c>
      <c r="AB42" s="252">
        <v>12</v>
      </c>
    </row>
    <row r="43" spans="1:23" ht="12.75">
      <c r="A43" s="105">
        <v>41</v>
      </c>
      <c r="B43" s="106" t="s">
        <v>435</v>
      </c>
      <c r="C43" s="142" t="s">
        <v>198</v>
      </c>
      <c r="D43" s="108">
        <v>5</v>
      </c>
      <c r="E43" s="106"/>
      <c r="F43" s="105" t="s">
        <v>524</v>
      </c>
      <c r="G43" s="110">
        <v>953</v>
      </c>
      <c r="H43" s="111">
        <v>900</v>
      </c>
      <c r="I43" s="112">
        <v>1160</v>
      </c>
      <c r="J43" s="110">
        <v>1160</v>
      </c>
      <c r="K43" s="113">
        <v>884.27</v>
      </c>
      <c r="L43" s="114">
        <v>1170</v>
      </c>
      <c r="M43" s="157">
        <v>1170</v>
      </c>
      <c r="N43" s="110"/>
      <c r="O43" s="144" t="s">
        <v>166</v>
      </c>
      <c r="Q43" s="64" t="s">
        <v>140</v>
      </c>
      <c r="U43" s="252"/>
      <c r="V43" s="252"/>
      <c r="W43" s="252"/>
    </row>
    <row r="44" spans="1:28" ht="12.75">
      <c r="A44" s="105">
        <v>41</v>
      </c>
      <c r="B44" s="106" t="s">
        <v>435</v>
      </c>
      <c r="C44" s="142" t="s">
        <v>198</v>
      </c>
      <c r="D44" s="108">
        <v>7</v>
      </c>
      <c r="E44" s="106"/>
      <c r="F44" s="105" t="s">
        <v>525</v>
      </c>
      <c r="G44" s="110">
        <v>4597</v>
      </c>
      <c r="H44" s="111">
        <v>4290</v>
      </c>
      <c r="I44" s="112">
        <v>5530</v>
      </c>
      <c r="J44" s="110">
        <v>5530</v>
      </c>
      <c r="K44" s="113">
        <v>4910.42</v>
      </c>
      <c r="L44" s="114">
        <v>5560</v>
      </c>
      <c r="M44" s="157">
        <v>5560</v>
      </c>
      <c r="N44" s="110"/>
      <c r="O44" s="144" t="s">
        <v>166</v>
      </c>
      <c r="Q44" s="64" t="s">
        <v>140</v>
      </c>
      <c r="U44" s="252"/>
      <c r="V44" s="252"/>
      <c r="W44" s="252"/>
      <c r="X44" s="252"/>
      <c r="Y44" s="252"/>
      <c r="Z44" s="252">
        <v>29</v>
      </c>
      <c r="AA44" s="252">
        <v>156</v>
      </c>
      <c r="AB44" s="252">
        <v>19</v>
      </c>
    </row>
    <row r="45" spans="1:17" ht="12.75">
      <c r="A45" s="105">
        <v>41</v>
      </c>
      <c r="B45" s="106" t="s">
        <v>435</v>
      </c>
      <c r="C45" s="142" t="s">
        <v>151</v>
      </c>
      <c r="D45" s="108"/>
      <c r="E45" s="106"/>
      <c r="F45" s="105" t="s">
        <v>152</v>
      </c>
      <c r="G45" s="110">
        <v>717</v>
      </c>
      <c r="H45" s="111">
        <v>657</v>
      </c>
      <c r="I45" s="112">
        <v>718</v>
      </c>
      <c r="J45" s="110">
        <v>718</v>
      </c>
      <c r="K45" s="113">
        <v>707.16</v>
      </c>
      <c r="L45" s="114">
        <v>718</v>
      </c>
      <c r="M45" s="256">
        <v>718</v>
      </c>
      <c r="N45" s="110"/>
      <c r="O45" s="144" t="s">
        <v>166</v>
      </c>
      <c r="Q45" s="64" t="s">
        <v>140</v>
      </c>
    </row>
    <row r="46" spans="1:17" ht="12.75">
      <c r="A46" s="105">
        <v>41</v>
      </c>
      <c r="B46" s="106" t="s">
        <v>435</v>
      </c>
      <c r="C46" s="142" t="s">
        <v>199</v>
      </c>
      <c r="D46" s="108">
        <v>1</v>
      </c>
      <c r="E46" s="106"/>
      <c r="F46" s="105" t="s">
        <v>33</v>
      </c>
      <c r="G46" s="110">
        <v>83</v>
      </c>
      <c r="H46" s="111">
        <v>149</v>
      </c>
      <c r="I46" s="112">
        <v>150</v>
      </c>
      <c r="J46" s="110">
        <v>221</v>
      </c>
      <c r="K46" s="113">
        <v>222.67</v>
      </c>
      <c r="L46" s="114">
        <v>250</v>
      </c>
      <c r="M46" s="256">
        <v>250</v>
      </c>
      <c r="N46" s="110"/>
      <c r="O46" s="144" t="s">
        <v>166</v>
      </c>
      <c r="Q46" s="64" t="s">
        <v>140</v>
      </c>
    </row>
    <row r="47" spans="1:17" ht="12.75">
      <c r="A47" s="105">
        <v>41</v>
      </c>
      <c r="B47" s="106" t="s">
        <v>435</v>
      </c>
      <c r="C47" s="142" t="s">
        <v>200</v>
      </c>
      <c r="D47" s="108">
        <v>1</v>
      </c>
      <c r="E47" s="106"/>
      <c r="F47" s="105" t="s">
        <v>34</v>
      </c>
      <c r="G47" s="110">
        <v>10505</v>
      </c>
      <c r="H47" s="111">
        <v>9501</v>
      </c>
      <c r="I47" s="112">
        <v>13800</v>
      </c>
      <c r="J47" s="110">
        <v>13533</v>
      </c>
      <c r="K47" s="113">
        <v>9570.9</v>
      </c>
      <c r="L47" s="114">
        <v>13000</v>
      </c>
      <c r="M47" s="256">
        <v>12479</v>
      </c>
      <c r="N47" s="110"/>
      <c r="O47" s="144" t="s">
        <v>166</v>
      </c>
      <c r="Q47" s="64" t="s">
        <v>140</v>
      </c>
    </row>
    <row r="48" spans="1:17" ht="12.75" customHeight="1" hidden="1">
      <c r="A48" s="105">
        <v>111</v>
      </c>
      <c r="B48" s="106" t="s">
        <v>114</v>
      </c>
      <c r="C48" s="142" t="s">
        <v>200</v>
      </c>
      <c r="D48" s="108">
        <v>1</v>
      </c>
      <c r="E48" s="106"/>
      <c r="F48" s="105" t="s">
        <v>34</v>
      </c>
      <c r="G48" s="110"/>
      <c r="H48" s="111">
        <v>0</v>
      </c>
      <c r="I48" s="112"/>
      <c r="J48" s="110"/>
      <c r="K48" s="113"/>
      <c r="L48" s="114"/>
      <c r="M48" s="256"/>
      <c r="N48" s="110"/>
      <c r="O48" s="144" t="s">
        <v>166</v>
      </c>
      <c r="Q48" s="64" t="s">
        <v>140</v>
      </c>
    </row>
    <row r="49" spans="1:17" ht="12.75">
      <c r="A49" s="105">
        <v>41</v>
      </c>
      <c r="B49" s="106" t="s">
        <v>435</v>
      </c>
      <c r="C49" s="142" t="s">
        <v>200</v>
      </c>
      <c r="D49" s="108">
        <v>2</v>
      </c>
      <c r="E49" s="106"/>
      <c r="F49" s="105" t="s">
        <v>35</v>
      </c>
      <c r="G49" s="110">
        <v>437</v>
      </c>
      <c r="H49" s="111">
        <v>670</v>
      </c>
      <c r="I49" s="112">
        <v>1800</v>
      </c>
      <c r="J49" s="110">
        <v>1800</v>
      </c>
      <c r="K49" s="113">
        <v>577.6</v>
      </c>
      <c r="L49" s="114">
        <v>1200</v>
      </c>
      <c r="M49" s="256">
        <v>1200</v>
      </c>
      <c r="N49" s="110"/>
      <c r="O49" s="144" t="s">
        <v>166</v>
      </c>
      <c r="Q49" s="64" t="s">
        <v>140</v>
      </c>
    </row>
    <row r="50" spans="1:17" ht="12.75">
      <c r="A50" s="105">
        <v>41</v>
      </c>
      <c r="B50" s="106" t="s">
        <v>435</v>
      </c>
      <c r="C50" s="142" t="s">
        <v>200</v>
      </c>
      <c r="D50" s="108">
        <v>3</v>
      </c>
      <c r="E50" s="106"/>
      <c r="F50" s="105" t="s">
        <v>556</v>
      </c>
      <c r="G50" s="110">
        <v>2596</v>
      </c>
      <c r="H50" s="111">
        <v>2437</v>
      </c>
      <c r="I50" s="112">
        <v>3600</v>
      </c>
      <c r="J50" s="110">
        <v>3600</v>
      </c>
      <c r="K50" s="113">
        <v>2452.57</v>
      </c>
      <c r="L50" s="114">
        <v>3700</v>
      </c>
      <c r="M50" s="256">
        <v>1100</v>
      </c>
      <c r="N50" s="110"/>
      <c r="O50" s="144" t="s">
        <v>166</v>
      </c>
      <c r="Q50" s="64" t="s">
        <v>140</v>
      </c>
    </row>
    <row r="51" spans="1:17" ht="12.75">
      <c r="A51" s="105">
        <v>41</v>
      </c>
      <c r="B51" s="106" t="s">
        <v>435</v>
      </c>
      <c r="C51" s="142" t="s">
        <v>200</v>
      </c>
      <c r="D51" s="108">
        <v>4</v>
      </c>
      <c r="E51" s="106"/>
      <c r="F51" s="105" t="s">
        <v>557</v>
      </c>
      <c r="G51" s="110"/>
      <c r="H51" s="111">
        <v>0</v>
      </c>
      <c r="I51" s="112"/>
      <c r="J51" s="110"/>
      <c r="K51" s="113">
        <v>0</v>
      </c>
      <c r="L51" s="114">
        <v>0</v>
      </c>
      <c r="M51" s="256">
        <v>370</v>
      </c>
      <c r="N51" s="110"/>
      <c r="O51" s="187" t="s">
        <v>166</v>
      </c>
      <c r="Q51" s="64" t="s">
        <v>140</v>
      </c>
    </row>
    <row r="52" spans="1:17" ht="12.75">
      <c r="A52" s="105">
        <v>41</v>
      </c>
      <c r="B52" s="106" t="s">
        <v>435</v>
      </c>
      <c r="C52" s="142" t="s">
        <v>200</v>
      </c>
      <c r="D52" s="108">
        <v>5</v>
      </c>
      <c r="E52" s="106"/>
      <c r="F52" s="105" t="s">
        <v>558</v>
      </c>
      <c r="G52" s="110"/>
      <c r="H52" s="111">
        <v>1</v>
      </c>
      <c r="I52" s="112"/>
      <c r="J52" s="110"/>
      <c r="K52" s="113">
        <v>0</v>
      </c>
      <c r="L52" s="114">
        <v>0</v>
      </c>
      <c r="M52" s="256">
        <v>1730</v>
      </c>
      <c r="N52" s="110"/>
      <c r="O52" s="144" t="s">
        <v>166</v>
      </c>
      <c r="Q52" s="64" t="s">
        <v>140</v>
      </c>
    </row>
    <row r="53" spans="1:17" ht="12.75">
      <c r="A53" s="105">
        <v>41</v>
      </c>
      <c r="B53" s="106" t="s">
        <v>435</v>
      </c>
      <c r="C53" s="142" t="s">
        <v>195</v>
      </c>
      <c r="D53" s="108">
        <v>1</v>
      </c>
      <c r="E53" s="106"/>
      <c r="F53" s="105" t="s">
        <v>6</v>
      </c>
      <c r="G53" s="110">
        <v>5992</v>
      </c>
      <c r="H53" s="111">
        <v>58</v>
      </c>
      <c r="I53" s="112">
        <v>500</v>
      </c>
      <c r="J53" s="110">
        <v>7500</v>
      </c>
      <c r="K53" s="113">
        <v>3487.4</v>
      </c>
      <c r="L53" s="114">
        <v>2500</v>
      </c>
      <c r="M53" s="256">
        <v>1115</v>
      </c>
      <c r="N53" s="110"/>
      <c r="O53" s="144" t="s">
        <v>166</v>
      </c>
      <c r="Q53" s="64" t="s">
        <v>140</v>
      </c>
    </row>
    <row r="54" spans="1:17" ht="12.75">
      <c r="A54" s="105">
        <v>41</v>
      </c>
      <c r="B54" s="106" t="s">
        <v>435</v>
      </c>
      <c r="C54" s="142" t="s">
        <v>195</v>
      </c>
      <c r="D54" s="108">
        <v>4</v>
      </c>
      <c r="E54" s="106"/>
      <c r="F54" s="105" t="s">
        <v>36</v>
      </c>
      <c r="G54" s="110">
        <v>6</v>
      </c>
      <c r="H54" s="111">
        <v>52</v>
      </c>
      <c r="I54" s="112">
        <v>100</v>
      </c>
      <c r="J54" s="110">
        <v>105</v>
      </c>
      <c r="K54" s="113">
        <v>105</v>
      </c>
      <c r="L54" s="114">
        <v>200</v>
      </c>
      <c r="M54" s="256">
        <v>310</v>
      </c>
      <c r="N54" s="110"/>
      <c r="O54" s="144" t="s">
        <v>166</v>
      </c>
      <c r="Q54" s="64" t="s">
        <v>140</v>
      </c>
    </row>
    <row r="55" spans="1:27" ht="12.75">
      <c r="A55" s="105">
        <v>41</v>
      </c>
      <c r="B55" s="106" t="s">
        <v>435</v>
      </c>
      <c r="C55" s="142" t="s">
        <v>195</v>
      </c>
      <c r="D55" s="108">
        <v>6</v>
      </c>
      <c r="E55" s="106"/>
      <c r="F55" s="105" t="s">
        <v>14</v>
      </c>
      <c r="G55" s="110">
        <v>2968</v>
      </c>
      <c r="H55" s="111">
        <v>1867</v>
      </c>
      <c r="I55" s="112">
        <v>2500</v>
      </c>
      <c r="J55" s="110">
        <v>2500</v>
      </c>
      <c r="K55" s="113">
        <v>2129.42</v>
      </c>
      <c r="L55" s="114">
        <v>2500</v>
      </c>
      <c r="M55" s="256">
        <v>2500</v>
      </c>
      <c r="N55" s="110"/>
      <c r="O55" s="144" t="s">
        <v>166</v>
      </c>
      <c r="Q55" s="64" t="s">
        <v>140</v>
      </c>
      <c r="W55" s="252"/>
      <c r="X55" s="252"/>
      <c r="Y55" s="252"/>
      <c r="Z55" s="252"/>
      <c r="AA55" s="252"/>
    </row>
    <row r="56" spans="1:17" ht="12.75">
      <c r="A56" s="105">
        <v>41</v>
      </c>
      <c r="B56" s="106" t="s">
        <v>435</v>
      </c>
      <c r="C56" s="142" t="s">
        <v>195</v>
      </c>
      <c r="D56" s="108">
        <v>10</v>
      </c>
      <c r="E56" s="106"/>
      <c r="F56" s="105" t="s">
        <v>37</v>
      </c>
      <c r="G56" s="110">
        <v>72</v>
      </c>
      <c r="H56" s="111">
        <v>88</v>
      </c>
      <c r="I56" s="112">
        <v>150</v>
      </c>
      <c r="J56" s="110">
        <v>150</v>
      </c>
      <c r="K56" s="113">
        <v>101</v>
      </c>
      <c r="L56" s="114">
        <v>200</v>
      </c>
      <c r="M56" s="256">
        <v>200</v>
      </c>
      <c r="N56" s="110"/>
      <c r="O56" s="144" t="s">
        <v>166</v>
      </c>
      <c r="Q56" s="64" t="s">
        <v>140</v>
      </c>
    </row>
    <row r="57" spans="1:17" ht="12.75">
      <c r="A57" s="105">
        <v>41</v>
      </c>
      <c r="B57" s="106" t="s">
        <v>435</v>
      </c>
      <c r="C57" s="142" t="s">
        <v>195</v>
      </c>
      <c r="D57" s="108">
        <v>13</v>
      </c>
      <c r="E57" s="106"/>
      <c r="F57" s="105" t="s">
        <v>7</v>
      </c>
      <c r="G57" s="110">
        <v>0</v>
      </c>
      <c r="H57" s="111">
        <v>224</v>
      </c>
      <c r="I57" s="112">
        <v>0</v>
      </c>
      <c r="J57" s="110">
        <v>300</v>
      </c>
      <c r="K57" s="113">
        <v>195.96</v>
      </c>
      <c r="L57" s="114">
        <v>0</v>
      </c>
      <c r="M57" s="256">
        <v>500</v>
      </c>
      <c r="N57" s="110"/>
      <c r="O57" s="144" t="s">
        <v>166</v>
      </c>
      <c r="Q57" s="64" t="s">
        <v>140</v>
      </c>
    </row>
    <row r="58" spans="1:17" ht="12.75">
      <c r="A58" s="105">
        <v>41</v>
      </c>
      <c r="B58" s="106" t="s">
        <v>435</v>
      </c>
      <c r="C58" s="142" t="s">
        <v>195</v>
      </c>
      <c r="D58" s="108">
        <v>16</v>
      </c>
      <c r="E58" s="106"/>
      <c r="F58" s="105" t="s">
        <v>38</v>
      </c>
      <c r="G58" s="110">
        <v>346</v>
      </c>
      <c r="H58" s="111">
        <v>367</v>
      </c>
      <c r="I58" s="112">
        <v>400</v>
      </c>
      <c r="J58" s="110">
        <v>400</v>
      </c>
      <c r="K58" s="113">
        <v>115.32</v>
      </c>
      <c r="L58" s="114">
        <v>400</v>
      </c>
      <c r="M58" s="256">
        <v>400</v>
      </c>
      <c r="N58" s="110"/>
      <c r="O58" s="144" t="s">
        <v>166</v>
      </c>
      <c r="Q58" s="64" t="s">
        <v>140</v>
      </c>
    </row>
    <row r="59" spans="1:17" ht="12.75">
      <c r="A59" s="105">
        <v>41</v>
      </c>
      <c r="B59" s="106" t="s">
        <v>435</v>
      </c>
      <c r="C59" s="142" t="s">
        <v>201</v>
      </c>
      <c r="D59" s="108">
        <v>1</v>
      </c>
      <c r="E59" s="106"/>
      <c r="F59" s="105" t="s">
        <v>39</v>
      </c>
      <c r="G59" s="110">
        <v>867</v>
      </c>
      <c r="H59" s="111">
        <v>883</v>
      </c>
      <c r="I59" s="112">
        <v>1200</v>
      </c>
      <c r="J59" s="110">
        <v>1200</v>
      </c>
      <c r="K59" s="113">
        <v>676.56</v>
      </c>
      <c r="L59" s="114">
        <v>1100</v>
      </c>
      <c r="M59" s="256">
        <v>1100</v>
      </c>
      <c r="N59" s="110"/>
      <c r="O59" s="144" t="s">
        <v>166</v>
      </c>
      <c r="Q59" s="64" t="s">
        <v>140</v>
      </c>
    </row>
    <row r="60" spans="1:17" ht="12.75">
      <c r="A60" s="105">
        <v>41</v>
      </c>
      <c r="B60" s="106" t="s">
        <v>435</v>
      </c>
      <c r="C60" s="142" t="s">
        <v>201</v>
      </c>
      <c r="D60" s="108">
        <v>2</v>
      </c>
      <c r="E60" s="106"/>
      <c r="F60" s="105" t="s">
        <v>290</v>
      </c>
      <c r="G60" s="110">
        <v>372</v>
      </c>
      <c r="H60" s="111">
        <v>553</v>
      </c>
      <c r="I60" s="112">
        <v>700</v>
      </c>
      <c r="J60" s="110">
        <v>700</v>
      </c>
      <c r="K60" s="113">
        <v>218.54</v>
      </c>
      <c r="L60" s="114">
        <v>600</v>
      </c>
      <c r="M60" s="256">
        <v>600</v>
      </c>
      <c r="N60" s="110"/>
      <c r="O60" s="144" t="s">
        <v>166</v>
      </c>
      <c r="Q60" s="64" t="s">
        <v>140</v>
      </c>
    </row>
    <row r="61" spans="1:17" ht="12.75">
      <c r="A61" s="105">
        <v>41</v>
      </c>
      <c r="B61" s="106" t="s">
        <v>435</v>
      </c>
      <c r="C61" s="142" t="s">
        <v>201</v>
      </c>
      <c r="D61" s="108">
        <v>3</v>
      </c>
      <c r="E61" s="106"/>
      <c r="F61" s="105" t="s">
        <v>40</v>
      </c>
      <c r="G61" s="110">
        <v>269</v>
      </c>
      <c r="H61" s="111">
        <v>276</v>
      </c>
      <c r="I61" s="112">
        <v>300</v>
      </c>
      <c r="J61" s="110">
        <v>300</v>
      </c>
      <c r="K61" s="113">
        <v>276.02</v>
      </c>
      <c r="L61" s="114">
        <v>300</v>
      </c>
      <c r="M61" s="256">
        <v>300</v>
      </c>
      <c r="N61" s="110"/>
      <c r="O61" s="144" t="s">
        <v>166</v>
      </c>
      <c r="Q61" s="64" t="s">
        <v>140</v>
      </c>
    </row>
    <row r="62" spans="1:18" ht="12.75">
      <c r="A62" s="105">
        <v>41</v>
      </c>
      <c r="B62" s="106" t="s">
        <v>435</v>
      </c>
      <c r="C62" s="142" t="s">
        <v>201</v>
      </c>
      <c r="D62" s="108">
        <v>5</v>
      </c>
      <c r="E62" s="106"/>
      <c r="F62" s="105" t="s">
        <v>63</v>
      </c>
      <c r="G62" s="110">
        <v>108</v>
      </c>
      <c r="H62" s="111">
        <v>111</v>
      </c>
      <c r="I62" s="112">
        <v>200</v>
      </c>
      <c r="J62" s="110">
        <v>200</v>
      </c>
      <c r="K62" s="113">
        <v>110.1</v>
      </c>
      <c r="L62" s="114">
        <v>200</v>
      </c>
      <c r="M62" s="256">
        <v>200</v>
      </c>
      <c r="N62" s="110"/>
      <c r="O62" s="144" t="s">
        <v>166</v>
      </c>
      <c r="Q62" s="64" t="s">
        <v>140</v>
      </c>
      <c r="R62" s="145"/>
    </row>
    <row r="63" spans="1:17" ht="12.75">
      <c r="A63" s="105">
        <v>41</v>
      </c>
      <c r="B63" s="106" t="s">
        <v>435</v>
      </c>
      <c r="C63" s="142" t="s">
        <v>202</v>
      </c>
      <c r="D63" s="108">
        <v>2</v>
      </c>
      <c r="E63" s="106"/>
      <c r="F63" s="105" t="s">
        <v>41</v>
      </c>
      <c r="G63" s="110">
        <v>0</v>
      </c>
      <c r="H63" s="111">
        <v>0</v>
      </c>
      <c r="I63" s="112">
        <v>200</v>
      </c>
      <c r="J63" s="110">
        <v>200</v>
      </c>
      <c r="K63" s="113">
        <v>0</v>
      </c>
      <c r="L63" s="114">
        <v>200</v>
      </c>
      <c r="M63" s="256">
        <v>200</v>
      </c>
      <c r="N63" s="110"/>
      <c r="O63" s="144" t="s">
        <v>166</v>
      </c>
      <c r="Q63" s="64" t="s">
        <v>140</v>
      </c>
    </row>
    <row r="64" spans="1:17" ht="12.75">
      <c r="A64" s="105">
        <v>41</v>
      </c>
      <c r="B64" s="106" t="s">
        <v>435</v>
      </c>
      <c r="C64" s="142" t="s">
        <v>202</v>
      </c>
      <c r="D64" s="108">
        <v>4</v>
      </c>
      <c r="E64" s="106"/>
      <c r="F64" s="105" t="s">
        <v>42</v>
      </c>
      <c r="G64" s="110">
        <v>167</v>
      </c>
      <c r="H64" s="111">
        <v>432</v>
      </c>
      <c r="I64" s="112">
        <v>400</v>
      </c>
      <c r="J64" s="110">
        <v>400</v>
      </c>
      <c r="K64" s="113">
        <v>59.63</v>
      </c>
      <c r="L64" s="114">
        <v>400</v>
      </c>
      <c r="M64" s="256">
        <v>400</v>
      </c>
      <c r="N64" s="110"/>
      <c r="O64" s="144" t="s">
        <v>166</v>
      </c>
      <c r="Q64" s="64" t="s">
        <v>140</v>
      </c>
    </row>
    <row r="65" spans="1:24" ht="12.75">
      <c r="A65" s="105">
        <v>41</v>
      </c>
      <c r="B65" s="106" t="s">
        <v>435</v>
      </c>
      <c r="C65" s="142" t="s">
        <v>202</v>
      </c>
      <c r="D65" s="108">
        <v>6</v>
      </c>
      <c r="E65" s="106"/>
      <c r="F65" s="105" t="s">
        <v>406</v>
      </c>
      <c r="G65" s="110">
        <v>2507</v>
      </c>
      <c r="H65" s="111">
        <v>467</v>
      </c>
      <c r="I65" s="112">
        <v>1000</v>
      </c>
      <c r="J65" s="110">
        <v>4000</v>
      </c>
      <c r="K65" s="113">
        <v>2146.56</v>
      </c>
      <c r="L65" s="114">
        <v>1200</v>
      </c>
      <c r="M65" s="256">
        <v>2200</v>
      </c>
      <c r="N65" s="110"/>
      <c r="O65" s="144" t="s">
        <v>166</v>
      </c>
      <c r="Q65" s="64" t="s">
        <v>140</v>
      </c>
      <c r="W65" s="252"/>
      <c r="X65" s="252"/>
    </row>
    <row r="66" spans="1:17" ht="12.75">
      <c r="A66" s="105">
        <v>41</v>
      </c>
      <c r="B66" s="106" t="s">
        <v>435</v>
      </c>
      <c r="C66" s="142" t="s">
        <v>202</v>
      </c>
      <c r="D66" s="108">
        <v>9</v>
      </c>
      <c r="E66" s="106"/>
      <c r="F66" s="105" t="s">
        <v>388</v>
      </c>
      <c r="G66" s="110">
        <v>0</v>
      </c>
      <c r="H66" s="111">
        <v>131</v>
      </c>
      <c r="I66" s="112">
        <v>100</v>
      </c>
      <c r="J66" s="110">
        <v>200</v>
      </c>
      <c r="K66" s="113">
        <v>79.8</v>
      </c>
      <c r="L66" s="114">
        <v>100</v>
      </c>
      <c r="M66" s="256">
        <v>100</v>
      </c>
      <c r="N66" s="110"/>
      <c r="O66" s="144" t="s">
        <v>166</v>
      </c>
      <c r="Q66" s="64" t="s">
        <v>140</v>
      </c>
    </row>
    <row r="67" spans="1:17" ht="12.75">
      <c r="A67" s="105">
        <v>41</v>
      </c>
      <c r="B67" s="106" t="s">
        <v>435</v>
      </c>
      <c r="C67" s="142" t="s">
        <v>196</v>
      </c>
      <c r="D67" s="108">
        <v>3</v>
      </c>
      <c r="E67" s="106"/>
      <c r="F67" s="105" t="s">
        <v>272</v>
      </c>
      <c r="G67" s="110">
        <v>141</v>
      </c>
      <c r="H67" s="111">
        <v>243</v>
      </c>
      <c r="I67" s="112">
        <v>200</v>
      </c>
      <c r="J67" s="110">
        <v>213</v>
      </c>
      <c r="K67" s="113">
        <v>212.88</v>
      </c>
      <c r="L67" s="114">
        <v>200</v>
      </c>
      <c r="M67" s="256">
        <v>400</v>
      </c>
      <c r="N67" s="110"/>
      <c r="O67" s="144" t="s">
        <v>166</v>
      </c>
      <c r="Q67" s="64" t="s">
        <v>140</v>
      </c>
    </row>
    <row r="68" spans="1:23" ht="12.75">
      <c r="A68" s="105">
        <v>41</v>
      </c>
      <c r="B68" s="106" t="s">
        <v>435</v>
      </c>
      <c r="C68" s="142" t="s">
        <v>196</v>
      </c>
      <c r="D68" s="108">
        <v>4</v>
      </c>
      <c r="E68" s="106"/>
      <c r="F68" s="105" t="s">
        <v>296</v>
      </c>
      <c r="G68" s="110">
        <v>940</v>
      </c>
      <c r="H68" s="111">
        <v>1586</v>
      </c>
      <c r="I68" s="112">
        <v>3210</v>
      </c>
      <c r="J68" s="110">
        <v>3210</v>
      </c>
      <c r="K68" s="113">
        <v>1956.39</v>
      </c>
      <c r="L68" s="114">
        <v>4912</v>
      </c>
      <c r="M68" s="256">
        <v>3880</v>
      </c>
      <c r="N68" s="110"/>
      <c r="O68" s="144" t="s">
        <v>166</v>
      </c>
      <c r="Q68" s="64" t="s">
        <v>140</v>
      </c>
      <c r="W68" s="252"/>
    </row>
    <row r="69" spans="1:17" ht="12.75">
      <c r="A69" s="105">
        <v>41</v>
      </c>
      <c r="B69" s="106" t="s">
        <v>435</v>
      </c>
      <c r="C69" s="142" t="s">
        <v>196</v>
      </c>
      <c r="D69" s="108">
        <v>12</v>
      </c>
      <c r="E69" s="106"/>
      <c r="F69" s="105" t="s">
        <v>273</v>
      </c>
      <c r="G69" s="110">
        <v>8</v>
      </c>
      <c r="H69" s="111">
        <v>146</v>
      </c>
      <c r="I69" s="112">
        <v>200</v>
      </c>
      <c r="J69" s="110">
        <v>200</v>
      </c>
      <c r="K69" s="113">
        <v>32</v>
      </c>
      <c r="L69" s="114">
        <v>300</v>
      </c>
      <c r="M69" s="256">
        <v>300</v>
      </c>
      <c r="N69" s="110"/>
      <c r="O69" s="144" t="s">
        <v>166</v>
      </c>
      <c r="Q69" s="64" t="s">
        <v>140</v>
      </c>
    </row>
    <row r="70" spans="1:17" ht="12.75" customHeight="1">
      <c r="A70" s="105">
        <v>41</v>
      </c>
      <c r="B70" s="106" t="s">
        <v>435</v>
      </c>
      <c r="C70" s="142" t="s">
        <v>196</v>
      </c>
      <c r="D70" s="108">
        <v>5</v>
      </c>
      <c r="E70" s="106"/>
      <c r="F70" s="105" t="s">
        <v>43</v>
      </c>
      <c r="G70" s="110">
        <v>780</v>
      </c>
      <c r="H70" s="111">
        <v>413</v>
      </c>
      <c r="I70" s="112">
        <v>200</v>
      </c>
      <c r="J70" s="110">
        <v>491</v>
      </c>
      <c r="K70" s="113">
        <v>380</v>
      </c>
      <c r="L70" s="114">
        <v>200</v>
      </c>
      <c r="M70" s="256">
        <v>210</v>
      </c>
      <c r="N70" s="110"/>
      <c r="O70" s="144" t="s">
        <v>166</v>
      </c>
      <c r="Q70" s="64" t="s">
        <v>140</v>
      </c>
    </row>
    <row r="71" spans="1:17" ht="14.25" customHeight="1">
      <c r="A71" s="105">
        <v>41</v>
      </c>
      <c r="B71" s="106" t="s">
        <v>435</v>
      </c>
      <c r="C71" s="142" t="s">
        <v>196</v>
      </c>
      <c r="D71" s="108">
        <v>14</v>
      </c>
      <c r="E71" s="106"/>
      <c r="F71" s="105" t="s">
        <v>429</v>
      </c>
      <c r="G71" s="110">
        <v>3150</v>
      </c>
      <c r="H71" s="111">
        <v>3439</v>
      </c>
      <c r="I71" s="112">
        <v>4300</v>
      </c>
      <c r="J71" s="110">
        <v>4300</v>
      </c>
      <c r="K71" s="113">
        <v>3505.27</v>
      </c>
      <c r="L71" s="114">
        <v>4300</v>
      </c>
      <c r="M71" s="256">
        <v>4300</v>
      </c>
      <c r="N71" s="110"/>
      <c r="O71" s="144" t="s">
        <v>166</v>
      </c>
      <c r="Q71" s="64" t="s">
        <v>140</v>
      </c>
    </row>
    <row r="72" spans="1:17" ht="12.75">
      <c r="A72" s="105">
        <v>41</v>
      </c>
      <c r="B72" s="106" t="s">
        <v>435</v>
      </c>
      <c r="C72" s="142" t="s">
        <v>196</v>
      </c>
      <c r="D72" s="108">
        <v>15</v>
      </c>
      <c r="E72" s="106"/>
      <c r="F72" s="105" t="s">
        <v>180</v>
      </c>
      <c r="G72" s="110">
        <v>540</v>
      </c>
      <c r="H72" s="111">
        <v>540</v>
      </c>
      <c r="I72" s="112">
        <v>545</v>
      </c>
      <c r="J72" s="110">
        <v>545</v>
      </c>
      <c r="K72" s="113">
        <v>540</v>
      </c>
      <c r="L72" s="114">
        <v>545</v>
      </c>
      <c r="M72" s="256">
        <v>545</v>
      </c>
      <c r="N72" s="110"/>
      <c r="O72" s="144" t="s">
        <v>166</v>
      </c>
      <c r="Q72" s="64" t="s">
        <v>140</v>
      </c>
    </row>
    <row r="73" spans="1:17" ht="12.75">
      <c r="A73" s="105">
        <v>41</v>
      </c>
      <c r="B73" s="106" t="s">
        <v>435</v>
      </c>
      <c r="C73" s="142" t="s">
        <v>196</v>
      </c>
      <c r="D73" s="108">
        <v>16</v>
      </c>
      <c r="E73" s="106"/>
      <c r="F73" s="105" t="s">
        <v>295</v>
      </c>
      <c r="G73" s="110">
        <v>616</v>
      </c>
      <c r="H73" s="111">
        <v>590</v>
      </c>
      <c r="I73" s="112">
        <v>700</v>
      </c>
      <c r="J73" s="110">
        <v>700</v>
      </c>
      <c r="K73" s="113">
        <v>963.84</v>
      </c>
      <c r="L73" s="114">
        <v>800</v>
      </c>
      <c r="M73" s="256">
        <v>800</v>
      </c>
      <c r="N73" s="110"/>
      <c r="O73" s="144" t="s">
        <v>166</v>
      </c>
      <c r="Q73" s="64" t="s">
        <v>140</v>
      </c>
    </row>
    <row r="74" spans="1:17" ht="12" customHeight="1">
      <c r="A74" s="105">
        <v>41</v>
      </c>
      <c r="B74" s="106" t="s">
        <v>435</v>
      </c>
      <c r="C74" s="142" t="s">
        <v>196</v>
      </c>
      <c r="D74" s="108">
        <v>17</v>
      </c>
      <c r="E74" s="106"/>
      <c r="F74" s="105" t="s">
        <v>293</v>
      </c>
      <c r="G74" s="110">
        <v>208</v>
      </c>
      <c r="H74" s="111">
        <v>200</v>
      </c>
      <c r="I74" s="112">
        <v>200</v>
      </c>
      <c r="J74" s="110">
        <v>200</v>
      </c>
      <c r="K74" s="113">
        <v>209.92</v>
      </c>
      <c r="L74" s="114">
        <v>250</v>
      </c>
      <c r="M74" s="256">
        <v>250</v>
      </c>
      <c r="N74" s="110"/>
      <c r="O74" s="144" t="s">
        <v>166</v>
      </c>
      <c r="Q74" s="64" t="s">
        <v>140</v>
      </c>
    </row>
    <row r="75" spans="1:17" ht="14.25" customHeight="1" hidden="1">
      <c r="A75" s="105">
        <v>41</v>
      </c>
      <c r="B75" s="106" t="s">
        <v>435</v>
      </c>
      <c r="C75" s="142" t="s">
        <v>196</v>
      </c>
      <c r="D75" s="108">
        <v>18</v>
      </c>
      <c r="E75" s="106"/>
      <c r="F75" s="105" t="s">
        <v>351</v>
      </c>
      <c r="G75" s="110">
        <v>20</v>
      </c>
      <c r="H75" s="111">
        <v>0</v>
      </c>
      <c r="I75" s="112">
        <v>0</v>
      </c>
      <c r="J75" s="110">
        <v>0</v>
      </c>
      <c r="K75" s="113">
        <v>0</v>
      </c>
      <c r="L75" s="114">
        <v>0</v>
      </c>
      <c r="M75" s="157">
        <v>0</v>
      </c>
      <c r="N75" s="110"/>
      <c r="O75" s="144" t="s">
        <v>166</v>
      </c>
      <c r="Q75" s="64" t="s">
        <v>140</v>
      </c>
    </row>
    <row r="76" spans="1:17" ht="13.5" customHeight="1" hidden="1">
      <c r="A76" s="105">
        <v>41</v>
      </c>
      <c r="B76" s="106" t="s">
        <v>435</v>
      </c>
      <c r="C76" s="142" t="s">
        <v>196</v>
      </c>
      <c r="D76" s="108">
        <v>23</v>
      </c>
      <c r="E76" s="106"/>
      <c r="F76" s="105" t="s">
        <v>44</v>
      </c>
      <c r="G76" s="110">
        <v>27</v>
      </c>
      <c r="H76" s="111">
        <v>0</v>
      </c>
      <c r="I76" s="112">
        <v>100</v>
      </c>
      <c r="J76" s="110">
        <v>200</v>
      </c>
      <c r="K76" s="113">
        <v>0</v>
      </c>
      <c r="L76" s="114">
        <v>0</v>
      </c>
      <c r="M76" s="157">
        <v>0</v>
      </c>
      <c r="N76" s="110"/>
      <c r="O76" s="144" t="s">
        <v>166</v>
      </c>
      <c r="Q76" s="64" t="s">
        <v>140</v>
      </c>
    </row>
    <row r="77" spans="1:17" ht="13.5" customHeight="1">
      <c r="A77" s="105">
        <v>41</v>
      </c>
      <c r="B77" s="106" t="s">
        <v>435</v>
      </c>
      <c r="C77" s="142" t="s">
        <v>196</v>
      </c>
      <c r="D77" s="108">
        <v>27</v>
      </c>
      <c r="E77" s="106"/>
      <c r="F77" s="105" t="s">
        <v>555</v>
      </c>
      <c r="G77" s="110">
        <v>1206</v>
      </c>
      <c r="H77" s="111">
        <v>285</v>
      </c>
      <c r="I77" s="112">
        <v>500</v>
      </c>
      <c r="J77" s="110">
        <v>500</v>
      </c>
      <c r="K77" s="113">
        <v>191.14</v>
      </c>
      <c r="L77" s="114">
        <v>500</v>
      </c>
      <c r="M77" s="256">
        <v>500</v>
      </c>
      <c r="N77" s="110"/>
      <c r="O77" s="144" t="s">
        <v>166</v>
      </c>
      <c r="Q77" s="64" t="s">
        <v>140</v>
      </c>
    </row>
    <row r="78" spans="1:17" ht="13.5" customHeight="1">
      <c r="A78" s="105">
        <v>41</v>
      </c>
      <c r="B78" s="106" t="s">
        <v>435</v>
      </c>
      <c r="C78" s="142" t="s">
        <v>190</v>
      </c>
      <c r="D78" s="108" t="s">
        <v>59</v>
      </c>
      <c r="E78" s="106"/>
      <c r="F78" s="105" t="s">
        <v>500</v>
      </c>
      <c r="G78" s="110">
        <v>135</v>
      </c>
      <c r="H78" s="111">
        <v>407</v>
      </c>
      <c r="I78" s="112">
        <v>1510</v>
      </c>
      <c r="J78" s="110">
        <v>1812</v>
      </c>
      <c r="K78" s="113">
        <v>293.27</v>
      </c>
      <c r="L78" s="114">
        <v>2460</v>
      </c>
      <c r="M78" s="256">
        <v>2708</v>
      </c>
      <c r="N78" s="110"/>
      <c r="O78" s="144" t="s">
        <v>166</v>
      </c>
      <c r="Q78" s="64" t="s">
        <v>140</v>
      </c>
    </row>
    <row r="79" spans="1:17" ht="13.5" customHeight="1" hidden="1">
      <c r="A79" s="105"/>
      <c r="B79" s="106"/>
      <c r="C79" s="142"/>
      <c r="D79" s="108"/>
      <c r="E79" s="106"/>
      <c r="F79" s="105"/>
      <c r="G79" s="110"/>
      <c r="H79" s="111"/>
      <c r="I79" s="112"/>
      <c r="J79" s="110"/>
      <c r="K79" s="113"/>
      <c r="L79" s="114"/>
      <c r="M79" s="256"/>
      <c r="N79" s="110"/>
      <c r="O79" s="144"/>
      <c r="Q79" s="64"/>
    </row>
    <row r="80" spans="1:17" ht="13.5" customHeight="1">
      <c r="A80" s="105"/>
      <c r="B80" s="106" t="s">
        <v>435</v>
      </c>
      <c r="C80" s="142" t="s">
        <v>230</v>
      </c>
      <c r="D80" s="108">
        <v>4</v>
      </c>
      <c r="E80" s="106"/>
      <c r="F80" s="105" t="s">
        <v>439</v>
      </c>
      <c r="G80" s="110">
        <v>0</v>
      </c>
      <c r="H80" s="111">
        <v>0</v>
      </c>
      <c r="I80" s="112">
        <v>0</v>
      </c>
      <c r="J80" s="110">
        <v>3000</v>
      </c>
      <c r="K80" s="158">
        <v>2990.9</v>
      </c>
      <c r="L80" s="114">
        <v>0</v>
      </c>
      <c r="M80" s="157">
        <v>0</v>
      </c>
      <c r="N80" s="110"/>
      <c r="O80" s="144" t="s">
        <v>166</v>
      </c>
      <c r="Q80" s="64"/>
    </row>
    <row r="81" spans="1:17" ht="13.5" customHeight="1">
      <c r="A81" s="105">
        <v>41</v>
      </c>
      <c r="B81" s="106" t="s">
        <v>139</v>
      </c>
      <c r="C81" s="142" t="s">
        <v>196</v>
      </c>
      <c r="D81" s="108">
        <v>5</v>
      </c>
      <c r="E81" s="106"/>
      <c r="F81" s="105" t="s">
        <v>501</v>
      </c>
      <c r="G81" s="110">
        <v>990</v>
      </c>
      <c r="H81" s="111">
        <v>1164</v>
      </c>
      <c r="I81" s="112">
        <v>1000</v>
      </c>
      <c r="J81" s="110">
        <v>2390</v>
      </c>
      <c r="K81" s="113">
        <v>2388</v>
      </c>
      <c r="L81" s="114">
        <v>2300</v>
      </c>
      <c r="M81" s="157">
        <v>2300</v>
      </c>
      <c r="N81" s="110"/>
      <c r="O81" s="144" t="s">
        <v>166</v>
      </c>
      <c r="Q81" s="64" t="s">
        <v>140</v>
      </c>
    </row>
    <row r="82" spans="1:17" ht="13.5" customHeight="1">
      <c r="A82" s="105">
        <v>41</v>
      </c>
      <c r="B82" s="106" t="s">
        <v>139</v>
      </c>
      <c r="C82" s="142" t="s">
        <v>196</v>
      </c>
      <c r="D82" s="108">
        <v>12</v>
      </c>
      <c r="E82" s="106"/>
      <c r="F82" s="105" t="s">
        <v>45</v>
      </c>
      <c r="G82" s="110">
        <v>905</v>
      </c>
      <c r="H82" s="111">
        <v>853</v>
      </c>
      <c r="I82" s="112">
        <v>900</v>
      </c>
      <c r="J82" s="110">
        <v>900</v>
      </c>
      <c r="K82" s="113">
        <v>914</v>
      </c>
      <c r="L82" s="114">
        <v>900</v>
      </c>
      <c r="M82" s="157">
        <v>900</v>
      </c>
      <c r="N82" s="110"/>
      <c r="O82" s="144" t="s">
        <v>166</v>
      </c>
      <c r="Q82" s="64" t="s">
        <v>140</v>
      </c>
    </row>
    <row r="83" spans="1:17" ht="12.75" hidden="1">
      <c r="A83" s="146" t="s">
        <v>275</v>
      </c>
      <c r="B83" s="147" t="s">
        <v>435</v>
      </c>
      <c r="C83" s="148" t="s">
        <v>203</v>
      </c>
      <c r="D83" s="120">
        <v>1</v>
      </c>
      <c r="E83" s="147"/>
      <c r="F83" s="121" t="s">
        <v>276</v>
      </c>
      <c r="G83" s="122">
        <v>0</v>
      </c>
      <c r="H83" s="123">
        <v>0</v>
      </c>
      <c r="I83" s="124">
        <v>0</v>
      </c>
      <c r="J83" s="122">
        <v>0</v>
      </c>
      <c r="K83" s="125"/>
      <c r="L83" s="126"/>
      <c r="M83" s="122"/>
      <c r="N83" s="122"/>
      <c r="O83" s="149" t="s">
        <v>274</v>
      </c>
      <c r="P83" s="9"/>
      <c r="Q83" s="45" t="s">
        <v>141</v>
      </c>
    </row>
    <row r="84" spans="1:17" ht="12.75" hidden="1">
      <c r="A84" s="146" t="s">
        <v>275</v>
      </c>
      <c r="B84" s="147" t="s">
        <v>435</v>
      </c>
      <c r="C84" s="148" t="s">
        <v>349</v>
      </c>
      <c r="D84" s="120">
        <v>1</v>
      </c>
      <c r="E84" s="147"/>
      <c r="F84" s="121" t="s">
        <v>350</v>
      </c>
      <c r="G84" s="122">
        <v>21510</v>
      </c>
      <c r="H84" s="123">
        <v>0</v>
      </c>
      <c r="I84" s="124">
        <v>0</v>
      </c>
      <c r="J84" s="122">
        <v>0</v>
      </c>
      <c r="K84" s="125">
        <v>0</v>
      </c>
      <c r="L84" s="126">
        <v>0</v>
      </c>
      <c r="M84" s="122">
        <v>0</v>
      </c>
      <c r="N84" s="122"/>
      <c r="O84" s="149" t="s">
        <v>348</v>
      </c>
      <c r="P84" s="9"/>
      <c r="Q84" s="45" t="s">
        <v>141</v>
      </c>
    </row>
    <row r="85" spans="1:17" ht="12.75">
      <c r="A85" s="290" t="s">
        <v>9</v>
      </c>
      <c r="B85" s="291"/>
      <c r="C85" s="291"/>
      <c r="D85" s="291"/>
      <c r="E85" s="291"/>
      <c r="F85" s="292"/>
      <c r="G85" s="150">
        <f aca="true" t="shared" si="1" ref="G85:M85">SUM(G32:G84)</f>
        <v>188852</v>
      </c>
      <c r="H85" s="151">
        <f t="shared" si="1"/>
        <v>150933</v>
      </c>
      <c r="I85" s="152">
        <f t="shared" si="1"/>
        <v>196394</v>
      </c>
      <c r="J85" s="150">
        <f t="shared" si="1"/>
        <v>211784</v>
      </c>
      <c r="K85" s="153">
        <f>SUM(K32:K84)</f>
        <v>177187.74000000002</v>
      </c>
      <c r="L85" s="154">
        <f t="shared" si="1"/>
        <v>202185</v>
      </c>
      <c r="M85" s="150">
        <f t="shared" si="1"/>
        <v>200697</v>
      </c>
      <c r="N85" s="150"/>
      <c r="O85" s="155"/>
      <c r="Q85" s="64" t="s">
        <v>143</v>
      </c>
    </row>
    <row r="86" spans="1:17" ht="12.75" hidden="1">
      <c r="A86" s="55"/>
      <c r="B86" s="134"/>
      <c r="C86" s="56"/>
      <c r="D86" s="135"/>
      <c r="E86" s="55"/>
      <c r="F86" s="55"/>
      <c r="G86" s="58" t="s">
        <v>59</v>
      </c>
      <c r="H86" s="136"/>
      <c r="I86" s="137"/>
      <c r="J86" s="58"/>
      <c r="K86" s="138"/>
      <c r="L86" s="139"/>
      <c r="M86" s="58"/>
      <c r="N86" s="58"/>
      <c r="O86" s="55"/>
      <c r="Q86" s="64" t="s">
        <v>143</v>
      </c>
    </row>
    <row r="87" spans="1:17" ht="12.75">
      <c r="A87" s="105">
        <v>111</v>
      </c>
      <c r="B87" s="106" t="s">
        <v>435</v>
      </c>
      <c r="C87" s="107" t="s">
        <v>167</v>
      </c>
      <c r="D87" s="108"/>
      <c r="E87" s="109"/>
      <c r="F87" s="105" t="s">
        <v>168</v>
      </c>
      <c r="G87" s="110">
        <v>711</v>
      </c>
      <c r="H87" s="111">
        <v>710</v>
      </c>
      <c r="I87" s="156">
        <v>714</v>
      </c>
      <c r="J87" s="157">
        <v>714</v>
      </c>
      <c r="K87" s="158">
        <v>713.72</v>
      </c>
      <c r="L87" s="159">
        <v>714</v>
      </c>
      <c r="M87" s="256">
        <v>714</v>
      </c>
      <c r="N87" s="157"/>
      <c r="O87" s="115" t="s">
        <v>82</v>
      </c>
      <c r="Q87" s="64" t="s">
        <v>140</v>
      </c>
    </row>
    <row r="88" spans="1:29" ht="12.75">
      <c r="A88" s="105">
        <v>111</v>
      </c>
      <c r="B88" s="106" t="s">
        <v>435</v>
      </c>
      <c r="C88" s="107">
        <v>630</v>
      </c>
      <c r="D88" s="108"/>
      <c r="E88" s="109"/>
      <c r="F88" s="105" t="s">
        <v>169</v>
      </c>
      <c r="G88" s="110">
        <v>43</v>
      </c>
      <c r="H88" s="111">
        <v>42</v>
      </c>
      <c r="I88" s="112">
        <v>40</v>
      </c>
      <c r="J88" s="157">
        <v>40</v>
      </c>
      <c r="K88" s="158">
        <v>40</v>
      </c>
      <c r="L88" s="159">
        <v>40</v>
      </c>
      <c r="M88" s="256">
        <v>40</v>
      </c>
      <c r="N88" s="157"/>
      <c r="O88" s="116" t="s">
        <v>82</v>
      </c>
      <c r="Q88" s="64" t="s">
        <v>140</v>
      </c>
      <c r="AC88" s="63" t="s">
        <v>562</v>
      </c>
    </row>
    <row r="89" spans="1:17" ht="12.75" hidden="1">
      <c r="A89" s="105">
        <v>111</v>
      </c>
      <c r="B89" s="106" t="s">
        <v>114</v>
      </c>
      <c r="C89" s="107">
        <v>642</v>
      </c>
      <c r="D89" s="108">
        <v>15</v>
      </c>
      <c r="E89" s="109"/>
      <c r="F89" s="105" t="s">
        <v>353</v>
      </c>
      <c r="G89" s="110">
        <v>0</v>
      </c>
      <c r="H89" s="111">
        <v>0</v>
      </c>
      <c r="I89" s="112">
        <v>0</v>
      </c>
      <c r="J89" s="157">
        <v>0</v>
      </c>
      <c r="K89" s="158"/>
      <c r="L89" s="159"/>
      <c r="M89" s="157"/>
      <c r="N89" s="157"/>
      <c r="O89" s="116" t="s">
        <v>82</v>
      </c>
      <c r="Q89" s="64" t="s">
        <v>140</v>
      </c>
    </row>
    <row r="90" spans="1:30" ht="12.75">
      <c r="A90" s="105">
        <v>111</v>
      </c>
      <c r="B90" s="106" t="s">
        <v>117</v>
      </c>
      <c r="C90" s="107" t="s">
        <v>167</v>
      </c>
      <c r="D90" s="108"/>
      <c r="E90" s="109"/>
      <c r="F90" s="105" t="s">
        <v>10</v>
      </c>
      <c r="G90" s="110">
        <v>3108</v>
      </c>
      <c r="H90" s="111">
        <v>3204</v>
      </c>
      <c r="I90" s="112">
        <v>3114</v>
      </c>
      <c r="J90" s="157">
        <v>3307</v>
      </c>
      <c r="K90" s="158">
        <v>3406.1</v>
      </c>
      <c r="L90" s="159">
        <v>3307</v>
      </c>
      <c r="M90" s="256">
        <v>3408</v>
      </c>
      <c r="N90" s="157"/>
      <c r="O90" s="115" t="s">
        <v>83</v>
      </c>
      <c r="Q90" s="64" t="s">
        <v>140</v>
      </c>
      <c r="W90" s="252"/>
      <c r="X90" s="252"/>
      <c r="AD90" s="63" t="s">
        <v>563</v>
      </c>
    </row>
    <row r="91" spans="1:17" ht="12.75">
      <c r="A91" s="105">
        <v>111</v>
      </c>
      <c r="B91" s="106" t="s">
        <v>117</v>
      </c>
      <c r="C91" s="107">
        <v>630</v>
      </c>
      <c r="D91" s="108"/>
      <c r="E91" s="109"/>
      <c r="F91" s="105" t="s">
        <v>427</v>
      </c>
      <c r="G91" s="110">
        <v>796</v>
      </c>
      <c r="H91" s="111">
        <v>797</v>
      </c>
      <c r="I91" s="112">
        <v>801</v>
      </c>
      <c r="J91" s="157">
        <v>796</v>
      </c>
      <c r="K91" s="158">
        <v>697.07</v>
      </c>
      <c r="L91" s="159">
        <v>796</v>
      </c>
      <c r="M91" s="256">
        <v>796</v>
      </c>
      <c r="N91" s="157"/>
      <c r="O91" s="115" t="s">
        <v>83</v>
      </c>
      <c r="Q91" s="64" t="s">
        <v>140</v>
      </c>
    </row>
    <row r="92" spans="1:24" ht="12.75">
      <c r="A92" s="105" t="s">
        <v>407</v>
      </c>
      <c r="B92" s="106" t="s">
        <v>117</v>
      </c>
      <c r="C92" s="107">
        <v>642</v>
      </c>
      <c r="D92" s="108"/>
      <c r="E92" s="109"/>
      <c r="F92" s="105" t="s">
        <v>229</v>
      </c>
      <c r="G92" s="110">
        <v>0</v>
      </c>
      <c r="H92" s="111">
        <v>86</v>
      </c>
      <c r="I92" s="112">
        <v>0</v>
      </c>
      <c r="J92" s="157">
        <v>35</v>
      </c>
      <c r="K92" s="158">
        <v>34.18</v>
      </c>
      <c r="L92" s="159">
        <v>0</v>
      </c>
      <c r="M92" s="256">
        <v>106</v>
      </c>
      <c r="N92" s="157"/>
      <c r="O92" s="116" t="s">
        <v>83</v>
      </c>
      <c r="Q92" s="64" t="s">
        <v>140</v>
      </c>
      <c r="X92" s="63" t="s">
        <v>561</v>
      </c>
    </row>
    <row r="93" spans="1:17" ht="12.75" hidden="1">
      <c r="A93" s="105">
        <v>41</v>
      </c>
      <c r="B93" s="106" t="s">
        <v>117</v>
      </c>
      <c r="C93" s="107">
        <v>614</v>
      </c>
      <c r="D93" s="108"/>
      <c r="E93" s="109"/>
      <c r="F93" s="105" t="s">
        <v>405</v>
      </c>
      <c r="G93" s="110">
        <v>0</v>
      </c>
      <c r="H93" s="111">
        <v>9</v>
      </c>
      <c r="I93" s="112">
        <v>0</v>
      </c>
      <c r="J93" s="157">
        <v>0</v>
      </c>
      <c r="K93" s="158">
        <v>0</v>
      </c>
      <c r="L93" s="159">
        <v>0</v>
      </c>
      <c r="M93" s="157"/>
      <c r="N93" s="157"/>
      <c r="O93" s="116" t="s">
        <v>83</v>
      </c>
      <c r="Q93" s="64" t="s">
        <v>140</v>
      </c>
    </row>
    <row r="94" spans="1:17" ht="14.25" customHeight="1">
      <c r="A94" s="105">
        <v>41</v>
      </c>
      <c r="B94" s="106" t="s">
        <v>117</v>
      </c>
      <c r="C94" s="107">
        <v>640</v>
      </c>
      <c r="D94" s="108"/>
      <c r="E94" s="109"/>
      <c r="F94" s="105" t="s">
        <v>430</v>
      </c>
      <c r="G94" s="110">
        <v>0</v>
      </c>
      <c r="H94" s="111">
        <v>0</v>
      </c>
      <c r="I94" s="112">
        <v>0</v>
      </c>
      <c r="J94" s="157">
        <v>0</v>
      </c>
      <c r="K94" s="158">
        <v>16</v>
      </c>
      <c r="L94" s="159">
        <v>12</v>
      </c>
      <c r="M94" s="256">
        <v>12</v>
      </c>
      <c r="N94" s="157"/>
      <c r="O94" s="116" t="s">
        <v>83</v>
      </c>
      <c r="Q94" s="64" t="s">
        <v>140</v>
      </c>
    </row>
    <row r="95" spans="1:17" ht="12.75">
      <c r="A95" s="105">
        <v>41</v>
      </c>
      <c r="B95" s="106" t="s">
        <v>117</v>
      </c>
      <c r="C95" s="107">
        <v>637</v>
      </c>
      <c r="D95" s="108">
        <v>4</v>
      </c>
      <c r="E95" s="109"/>
      <c r="F95" s="105" t="s">
        <v>415</v>
      </c>
      <c r="G95" s="110">
        <v>4</v>
      </c>
      <c r="H95" s="111">
        <v>4</v>
      </c>
      <c r="I95" s="112">
        <v>4</v>
      </c>
      <c r="J95" s="157">
        <v>4</v>
      </c>
      <c r="K95" s="158">
        <v>0</v>
      </c>
      <c r="L95" s="159">
        <v>0</v>
      </c>
      <c r="M95" s="256">
        <v>0</v>
      </c>
      <c r="N95" s="157"/>
      <c r="O95" s="116" t="s">
        <v>83</v>
      </c>
      <c r="Q95" s="64" t="s">
        <v>140</v>
      </c>
    </row>
    <row r="96" spans="1:17" ht="12.75">
      <c r="A96" s="105">
        <v>41</v>
      </c>
      <c r="B96" s="106" t="s">
        <v>115</v>
      </c>
      <c r="C96" s="107">
        <v>634</v>
      </c>
      <c r="D96" s="108">
        <v>4</v>
      </c>
      <c r="E96" s="109"/>
      <c r="F96" s="105" t="s">
        <v>210</v>
      </c>
      <c r="G96" s="110">
        <v>250</v>
      </c>
      <c r="H96" s="111">
        <v>250</v>
      </c>
      <c r="I96" s="112">
        <v>250</v>
      </c>
      <c r="J96" s="157">
        <v>250</v>
      </c>
      <c r="K96" s="158">
        <v>250</v>
      </c>
      <c r="L96" s="159">
        <v>250</v>
      </c>
      <c r="M96" s="256">
        <v>380</v>
      </c>
      <c r="N96" s="157"/>
      <c r="O96" s="115" t="s">
        <v>85</v>
      </c>
      <c r="Q96" s="64" t="s">
        <v>140</v>
      </c>
    </row>
    <row r="97" spans="1:17" ht="12.75">
      <c r="A97" s="105">
        <v>41</v>
      </c>
      <c r="B97" s="106" t="s">
        <v>115</v>
      </c>
      <c r="C97" s="107">
        <v>637</v>
      </c>
      <c r="D97" s="108">
        <v>4</v>
      </c>
      <c r="E97" s="109"/>
      <c r="F97" s="105" t="s">
        <v>440</v>
      </c>
      <c r="G97" s="110">
        <v>0</v>
      </c>
      <c r="H97" s="111">
        <v>0</v>
      </c>
      <c r="I97" s="112">
        <v>0</v>
      </c>
      <c r="J97" s="157">
        <v>84</v>
      </c>
      <c r="K97" s="158">
        <v>84</v>
      </c>
      <c r="L97" s="159">
        <v>0</v>
      </c>
      <c r="M97" s="256">
        <v>0</v>
      </c>
      <c r="N97" s="157"/>
      <c r="O97" s="116" t="s">
        <v>85</v>
      </c>
      <c r="Q97" s="64" t="s">
        <v>140</v>
      </c>
    </row>
    <row r="98" spans="1:17" ht="12.75">
      <c r="A98" s="105">
        <v>41</v>
      </c>
      <c r="B98" s="106" t="s">
        <v>115</v>
      </c>
      <c r="C98" s="107">
        <v>642</v>
      </c>
      <c r="D98" s="108">
        <v>1</v>
      </c>
      <c r="E98" s="109"/>
      <c r="F98" s="105" t="s">
        <v>65</v>
      </c>
      <c r="G98" s="110">
        <v>816</v>
      </c>
      <c r="H98" s="111">
        <v>1456</v>
      </c>
      <c r="I98" s="112">
        <v>2200</v>
      </c>
      <c r="J98" s="157">
        <v>5684</v>
      </c>
      <c r="K98" s="158">
        <v>5684</v>
      </c>
      <c r="L98" s="159">
        <v>1110</v>
      </c>
      <c r="M98" s="256">
        <v>4340</v>
      </c>
      <c r="N98" s="157"/>
      <c r="O98" s="116" t="s">
        <v>85</v>
      </c>
      <c r="Q98" s="64" t="s">
        <v>140</v>
      </c>
    </row>
    <row r="99" spans="1:17" ht="12.75" hidden="1">
      <c r="A99" s="105"/>
      <c r="B99" s="106"/>
      <c r="C99" s="107"/>
      <c r="D99" s="108"/>
      <c r="E99" s="109"/>
      <c r="F99" s="105" t="s">
        <v>416</v>
      </c>
      <c r="G99" s="110"/>
      <c r="H99" s="111"/>
      <c r="I99" s="112"/>
      <c r="J99" s="110"/>
      <c r="K99" s="158"/>
      <c r="L99" s="114"/>
      <c r="M99" s="157"/>
      <c r="N99" s="110"/>
      <c r="O99" s="105"/>
      <c r="Q99" s="64" t="s">
        <v>143</v>
      </c>
    </row>
    <row r="100" spans="1:17" ht="12.75" hidden="1">
      <c r="A100" s="105">
        <v>41</v>
      </c>
      <c r="B100" s="106" t="s">
        <v>119</v>
      </c>
      <c r="C100" s="107">
        <v>633</v>
      </c>
      <c r="D100" s="108">
        <v>4</v>
      </c>
      <c r="E100" s="109"/>
      <c r="F100" s="105" t="s">
        <v>224</v>
      </c>
      <c r="G100" s="110">
        <v>0</v>
      </c>
      <c r="H100" s="111">
        <v>0</v>
      </c>
      <c r="I100" s="112">
        <v>0</v>
      </c>
      <c r="J100" s="110">
        <v>0</v>
      </c>
      <c r="K100" s="158"/>
      <c r="L100" s="114"/>
      <c r="M100" s="157"/>
      <c r="N100" s="110"/>
      <c r="O100" s="115" t="s">
        <v>86</v>
      </c>
      <c r="Q100" s="64" t="s">
        <v>140</v>
      </c>
    </row>
    <row r="101" spans="1:17" ht="12.75">
      <c r="A101" s="105">
        <v>41</v>
      </c>
      <c r="B101" s="106" t="s">
        <v>115</v>
      </c>
      <c r="C101" s="107">
        <v>642</v>
      </c>
      <c r="D101" s="108">
        <v>2</v>
      </c>
      <c r="E101" s="109"/>
      <c r="F101" s="105" t="s">
        <v>582</v>
      </c>
      <c r="G101" s="110"/>
      <c r="H101" s="111">
        <v>0</v>
      </c>
      <c r="I101" s="112"/>
      <c r="J101" s="110"/>
      <c r="K101" s="158">
        <v>20</v>
      </c>
      <c r="L101" s="114">
        <v>0</v>
      </c>
      <c r="M101" s="157">
        <v>0</v>
      </c>
      <c r="N101" s="110"/>
      <c r="O101" s="116" t="s">
        <v>85</v>
      </c>
      <c r="Q101" s="64" t="s">
        <v>140</v>
      </c>
    </row>
    <row r="102" spans="1:17" ht="12.75">
      <c r="A102" s="105">
        <v>41</v>
      </c>
      <c r="B102" s="106" t="s">
        <v>119</v>
      </c>
      <c r="C102" s="107">
        <v>635</v>
      </c>
      <c r="D102" s="108">
        <v>6</v>
      </c>
      <c r="E102" s="109"/>
      <c r="F102" s="105" t="s">
        <v>11</v>
      </c>
      <c r="G102" s="110">
        <v>1073</v>
      </c>
      <c r="H102" s="111">
        <v>0</v>
      </c>
      <c r="I102" s="112">
        <v>1200</v>
      </c>
      <c r="J102" s="157">
        <v>1200</v>
      </c>
      <c r="K102" s="158">
        <v>961</v>
      </c>
      <c r="L102" s="159">
        <v>1100</v>
      </c>
      <c r="M102" s="256">
        <v>1100</v>
      </c>
      <c r="N102" s="157"/>
      <c r="O102" s="116" t="s">
        <v>86</v>
      </c>
      <c r="Q102" s="64" t="s">
        <v>140</v>
      </c>
    </row>
    <row r="103" spans="1:17" ht="12.75">
      <c r="A103" s="105">
        <v>41</v>
      </c>
      <c r="B103" s="106" t="s">
        <v>119</v>
      </c>
      <c r="C103" s="107">
        <v>637</v>
      </c>
      <c r="D103" s="108">
        <v>12</v>
      </c>
      <c r="E103" s="109"/>
      <c r="F103" s="105" t="s">
        <v>408</v>
      </c>
      <c r="G103" s="110">
        <v>54</v>
      </c>
      <c r="H103" s="111">
        <v>54</v>
      </c>
      <c r="I103" s="112">
        <v>66</v>
      </c>
      <c r="J103" s="157">
        <v>66</v>
      </c>
      <c r="K103" s="158">
        <v>58.9</v>
      </c>
      <c r="L103" s="159">
        <v>66</v>
      </c>
      <c r="M103" s="256">
        <v>66</v>
      </c>
      <c r="N103" s="157"/>
      <c r="O103" s="116" t="s">
        <v>86</v>
      </c>
      <c r="Q103" s="64" t="s">
        <v>140</v>
      </c>
    </row>
    <row r="104" spans="1:17" ht="12.75">
      <c r="A104" s="105">
        <v>41</v>
      </c>
      <c r="B104" s="106" t="s">
        <v>119</v>
      </c>
      <c r="C104" s="107">
        <v>637</v>
      </c>
      <c r="D104" s="108">
        <v>35</v>
      </c>
      <c r="E104" s="109"/>
      <c r="F104" s="105" t="s">
        <v>12</v>
      </c>
      <c r="G104" s="110">
        <v>223</v>
      </c>
      <c r="H104" s="111">
        <v>223</v>
      </c>
      <c r="I104" s="112">
        <v>223</v>
      </c>
      <c r="J104" s="157">
        <v>223</v>
      </c>
      <c r="K104" s="158">
        <v>222.96</v>
      </c>
      <c r="L104" s="159">
        <v>223</v>
      </c>
      <c r="M104" s="256">
        <v>223</v>
      </c>
      <c r="N104" s="157"/>
      <c r="O104" s="116" t="s">
        <v>86</v>
      </c>
      <c r="Q104" s="64" t="s">
        <v>140</v>
      </c>
    </row>
    <row r="105" spans="1:17" ht="13.5" customHeight="1" hidden="1">
      <c r="A105" s="105">
        <v>1319</v>
      </c>
      <c r="B105" s="106" t="s">
        <v>115</v>
      </c>
      <c r="C105" s="107">
        <v>632</v>
      </c>
      <c r="D105" s="108">
        <v>1</v>
      </c>
      <c r="E105" s="109"/>
      <c r="F105" s="105" t="s">
        <v>23</v>
      </c>
      <c r="G105" s="110"/>
      <c r="H105" s="111"/>
      <c r="I105" s="112"/>
      <c r="J105" s="110"/>
      <c r="K105" s="158"/>
      <c r="L105" s="114"/>
      <c r="M105" s="257"/>
      <c r="N105" s="110"/>
      <c r="O105" s="116" t="s">
        <v>87</v>
      </c>
      <c r="Q105" s="64" t="s">
        <v>140</v>
      </c>
    </row>
    <row r="106" spans="1:17" ht="12.75" customHeight="1" hidden="1">
      <c r="A106" s="105">
        <v>41</v>
      </c>
      <c r="B106" s="106" t="s">
        <v>115</v>
      </c>
      <c r="C106" s="107">
        <v>620</v>
      </c>
      <c r="D106" s="108" t="s">
        <v>59</v>
      </c>
      <c r="E106" s="109"/>
      <c r="F106" s="105" t="s">
        <v>564</v>
      </c>
      <c r="G106" s="110">
        <v>0</v>
      </c>
      <c r="H106" s="111">
        <v>0</v>
      </c>
      <c r="I106" s="112">
        <v>0</v>
      </c>
      <c r="J106" s="110">
        <v>0</v>
      </c>
      <c r="K106" s="158"/>
      <c r="L106" s="114"/>
      <c r="M106" s="157"/>
      <c r="N106" s="110"/>
      <c r="O106" s="115" t="s">
        <v>87</v>
      </c>
      <c r="Q106" s="64" t="s">
        <v>140</v>
      </c>
    </row>
    <row r="107" spans="1:23" ht="12.75">
      <c r="A107" s="105">
        <v>41</v>
      </c>
      <c r="B107" s="106" t="s">
        <v>115</v>
      </c>
      <c r="C107" s="107">
        <v>632</v>
      </c>
      <c r="D107" s="108">
        <v>1</v>
      </c>
      <c r="E107" s="109"/>
      <c r="F107" s="105" t="s">
        <v>527</v>
      </c>
      <c r="G107" s="110">
        <v>872</v>
      </c>
      <c r="H107" s="111">
        <v>625</v>
      </c>
      <c r="I107" s="112">
        <v>650</v>
      </c>
      <c r="J107" s="157">
        <v>650</v>
      </c>
      <c r="K107" s="158">
        <v>517.06</v>
      </c>
      <c r="L107" s="159">
        <v>640</v>
      </c>
      <c r="M107" s="256">
        <v>640</v>
      </c>
      <c r="N107" s="157"/>
      <c r="O107" s="116" t="s">
        <v>87</v>
      </c>
      <c r="Q107" s="64" t="s">
        <v>140</v>
      </c>
      <c r="W107" s="63">
        <v>7</v>
      </c>
    </row>
    <row r="108" spans="1:17" ht="12.75">
      <c r="A108" s="105">
        <v>41</v>
      </c>
      <c r="B108" s="106" t="s">
        <v>115</v>
      </c>
      <c r="C108" s="107">
        <v>632</v>
      </c>
      <c r="D108" s="108">
        <v>2</v>
      </c>
      <c r="E108" s="109"/>
      <c r="F108" s="105" t="s">
        <v>497</v>
      </c>
      <c r="G108" s="110">
        <v>145</v>
      </c>
      <c r="H108" s="111">
        <v>170</v>
      </c>
      <c r="I108" s="112">
        <v>450</v>
      </c>
      <c r="J108" s="157">
        <v>450</v>
      </c>
      <c r="K108" s="158">
        <v>210.44</v>
      </c>
      <c r="L108" s="159">
        <v>500</v>
      </c>
      <c r="M108" s="256">
        <v>500</v>
      </c>
      <c r="N108" s="157"/>
      <c r="O108" s="116" t="s">
        <v>87</v>
      </c>
      <c r="Q108" s="64" t="s">
        <v>140</v>
      </c>
    </row>
    <row r="109" spans="1:17" ht="12.75">
      <c r="A109" s="105">
        <v>41</v>
      </c>
      <c r="B109" s="106" t="s">
        <v>115</v>
      </c>
      <c r="C109" s="107">
        <v>632</v>
      </c>
      <c r="D109" s="108">
        <v>3</v>
      </c>
      <c r="E109" s="109"/>
      <c r="F109" s="105" t="s">
        <v>178</v>
      </c>
      <c r="G109" s="110">
        <v>4</v>
      </c>
      <c r="H109" s="111">
        <v>4</v>
      </c>
      <c r="I109" s="112">
        <v>10</v>
      </c>
      <c r="J109" s="157">
        <v>10</v>
      </c>
      <c r="K109" s="158">
        <v>2.66</v>
      </c>
      <c r="L109" s="159">
        <v>10</v>
      </c>
      <c r="M109" s="256">
        <v>10</v>
      </c>
      <c r="N109" s="157"/>
      <c r="O109" s="116" t="s">
        <v>87</v>
      </c>
      <c r="Q109" s="64" t="s">
        <v>140</v>
      </c>
    </row>
    <row r="110" spans="1:17" ht="12.75">
      <c r="A110" s="105">
        <v>41</v>
      </c>
      <c r="B110" s="106" t="s">
        <v>115</v>
      </c>
      <c r="C110" s="107">
        <v>633</v>
      </c>
      <c r="D110" s="108">
        <v>6</v>
      </c>
      <c r="E110" s="109"/>
      <c r="F110" s="105" t="s">
        <v>208</v>
      </c>
      <c r="G110" s="110">
        <v>90</v>
      </c>
      <c r="H110" s="111">
        <v>29</v>
      </c>
      <c r="I110" s="112">
        <v>100</v>
      </c>
      <c r="J110" s="157">
        <v>100</v>
      </c>
      <c r="K110" s="158">
        <v>35.57</v>
      </c>
      <c r="L110" s="159">
        <v>100</v>
      </c>
      <c r="M110" s="256">
        <v>100</v>
      </c>
      <c r="N110" s="157"/>
      <c r="O110" s="116" t="s">
        <v>87</v>
      </c>
      <c r="Q110" s="64" t="s">
        <v>140</v>
      </c>
    </row>
    <row r="111" spans="1:17" ht="12.75">
      <c r="A111" s="105"/>
      <c r="B111" s="106" t="s">
        <v>115</v>
      </c>
      <c r="C111" s="107">
        <v>633</v>
      </c>
      <c r="D111" s="108">
        <v>13</v>
      </c>
      <c r="E111" s="109"/>
      <c r="F111" s="105" t="s">
        <v>7</v>
      </c>
      <c r="G111" s="110">
        <v>0</v>
      </c>
      <c r="H111" s="111">
        <v>0</v>
      </c>
      <c r="I111" s="112">
        <v>0</v>
      </c>
      <c r="J111" s="157">
        <v>84</v>
      </c>
      <c r="K111" s="158">
        <v>83.65</v>
      </c>
      <c r="L111" s="159">
        <v>0</v>
      </c>
      <c r="M111" s="256">
        <v>100</v>
      </c>
      <c r="N111" s="157"/>
      <c r="O111" s="116" t="s">
        <v>87</v>
      </c>
      <c r="Q111" s="64" t="s">
        <v>140</v>
      </c>
    </row>
    <row r="112" spans="1:18" ht="12.75">
      <c r="A112" s="105">
        <v>41</v>
      </c>
      <c r="B112" s="106" t="s">
        <v>115</v>
      </c>
      <c r="C112" s="142" t="s">
        <v>195</v>
      </c>
      <c r="D112" s="108">
        <v>15</v>
      </c>
      <c r="E112" s="142"/>
      <c r="F112" s="105" t="s">
        <v>528</v>
      </c>
      <c r="G112" s="110">
        <v>237</v>
      </c>
      <c r="H112" s="111">
        <v>165</v>
      </c>
      <c r="I112" s="112">
        <v>300</v>
      </c>
      <c r="J112" s="157">
        <v>300</v>
      </c>
      <c r="K112" s="158">
        <v>203.69</v>
      </c>
      <c r="L112" s="159">
        <v>300</v>
      </c>
      <c r="M112" s="256">
        <v>300</v>
      </c>
      <c r="N112" s="157"/>
      <c r="O112" s="116" t="s">
        <v>87</v>
      </c>
      <c r="Q112" s="64" t="s">
        <v>140</v>
      </c>
      <c r="R112" s="145"/>
    </row>
    <row r="113" spans="1:18" ht="12.75">
      <c r="A113" s="105">
        <v>41</v>
      </c>
      <c r="B113" s="106" t="s">
        <v>115</v>
      </c>
      <c r="C113" s="107">
        <v>635</v>
      </c>
      <c r="D113" s="108">
        <v>4</v>
      </c>
      <c r="E113" s="109"/>
      <c r="F113" s="105" t="s">
        <v>389</v>
      </c>
      <c r="G113" s="110">
        <v>0</v>
      </c>
      <c r="H113" s="111">
        <v>16</v>
      </c>
      <c r="I113" s="112">
        <v>0</v>
      </c>
      <c r="J113" s="157">
        <v>0</v>
      </c>
      <c r="K113" s="158">
        <v>0</v>
      </c>
      <c r="L113" s="159">
        <v>0</v>
      </c>
      <c r="M113" s="157">
        <v>0</v>
      </c>
      <c r="N113" s="157"/>
      <c r="O113" s="116" t="s">
        <v>87</v>
      </c>
      <c r="Q113" s="64" t="s">
        <v>140</v>
      </c>
      <c r="R113" s="145"/>
    </row>
    <row r="114" spans="1:18" ht="12.75">
      <c r="A114" s="105">
        <v>41</v>
      </c>
      <c r="B114" s="106" t="s">
        <v>115</v>
      </c>
      <c r="C114" s="107">
        <v>635</v>
      </c>
      <c r="D114" s="108">
        <v>6</v>
      </c>
      <c r="E114" s="109"/>
      <c r="F114" s="105" t="s">
        <v>171</v>
      </c>
      <c r="G114" s="110">
        <v>0</v>
      </c>
      <c r="H114" s="111">
        <v>0</v>
      </c>
      <c r="I114" s="112">
        <v>100</v>
      </c>
      <c r="J114" s="157">
        <v>100</v>
      </c>
      <c r="K114" s="158">
        <v>0</v>
      </c>
      <c r="L114" s="159">
        <v>100</v>
      </c>
      <c r="M114" s="256">
        <v>100</v>
      </c>
      <c r="N114" s="157"/>
      <c r="O114" s="116" t="s">
        <v>87</v>
      </c>
      <c r="Q114" s="64" t="s">
        <v>140</v>
      </c>
      <c r="R114" s="145"/>
    </row>
    <row r="115" spans="1:18" ht="12.75">
      <c r="A115" s="105">
        <v>41</v>
      </c>
      <c r="B115" s="106" t="s">
        <v>115</v>
      </c>
      <c r="C115" s="107">
        <v>635</v>
      </c>
      <c r="D115" s="108">
        <v>9</v>
      </c>
      <c r="E115" s="109"/>
      <c r="F115" s="105" t="s">
        <v>529</v>
      </c>
      <c r="G115" s="110">
        <v>81</v>
      </c>
      <c r="H115" s="111">
        <v>0</v>
      </c>
      <c r="I115" s="112">
        <v>400</v>
      </c>
      <c r="J115" s="157">
        <v>400</v>
      </c>
      <c r="K115" s="158">
        <v>0</v>
      </c>
      <c r="L115" s="159">
        <v>100</v>
      </c>
      <c r="M115" s="157">
        <v>0</v>
      </c>
      <c r="N115" s="157"/>
      <c r="O115" s="116" t="s">
        <v>87</v>
      </c>
      <c r="Q115" s="64" t="s">
        <v>140</v>
      </c>
      <c r="R115" s="145"/>
    </row>
    <row r="116" spans="1:17" ht="12.75">
      <c r="A116" s="105">
        <v>41</v>
      </c>
      <c r="B116" s="106" t="s">
        <v>115</v>
      </c>
      <c r="C116" s="107">
        <v>636</v>
      </c>
      <c r="D116" s="108">
        <v>1</v>
      </c>
      <c r="E116" s="109"/>
      <c r="F116" s="105" t="s">
        <v>534</v>
      </c>
      <c r="G116" s="110">
        <v>66</v>
      </c>
      <c r="H116" s="111">
        <v>66</v>
      </c>
      <c r="I116" s="112">
        <v>67</v>
      </c>
      <c r="J116" s="157">
        <v>67</v>
      </c>
      <c r="K116" s="158">
        <v>66.39</v>
      </c>
      <c r="L116" s="159">
        <v>67</v>
      </c>
      <c r="M116" s="256">
        <v>67</v>
      </c>
      <c r="N116" s="157"/>
      <c r="O116" s="116" t="s">
        <v>87</v>
      </c>
      <c r="Q116" s="64" t="s">
        <v>140</v>
      </c>
    </row>
    <row r="117" spans="1:17" ht="12.75">
      <c r="A117" s="105">
        <v>41</v>
      </c>
      <c r="B117" s="106" t="s">
        <v>115</v>
      </c>
      <c r="C117" s="107">
        <v>637</v>
      </c>
      <c r="D117" s="108">
        <v>4</v>
      </c>
      <c r="E117" s="109"/>
      <c r="F117" s="105" t="s">
        <v>530</v>
      </c>
      <c r="G117" s="110">
        <v>261</v>
      </c>
      <c r="H117" s="111">
        <v>136</v>
      </c>
      <c r="I117" s="112">
        <v>130</v>
      </c>
      <c r="J117" s="157">
        <v>46</v>
      </c>
      <c r="K117" s="158">
        <v>85.99</v>
      </c>
      <c r="L117" s="159">
        <v>130</v>
      </c>
      <c r="M117" s="256">
        <v>130</v>
      </c>
      <c r="N117" s="157"/>
      <c r="O117" s="116" t="s">
        <v>87</v>
      </c>
      <c r="Q117" s="64" t="s">
        <v>140</v>
      </c>
    </row>
    <row r="118" spans="1:17" ht="12.75" hidden="1">
      <c r="A118" s="160">
        <v>41</v>
      </c>
      <c r="B118" s="161" t="s">
        <v>115</v>
      </c>
      <c r="C118" s="162">
        <v>717</v>
      </c>
      <c r="D118" s="163">
        <v>1</v>
      </c>
      <c r="E118" s="164"/>
      <c r="F118" s="160" t="s">
        <v>239</v>
      </c>
      <c r="G118" s="165"/>
      <c r="H118" s="111"/>
      <c r="I118" s="112"/>
      <c r="J118" s="157"/>
      <c r="K118" s="158"/>
      <c r="L118" s="159"/>
      <c r="M118" s="256"/>
      <c r="N118" s="157"/>
      <c r="O118" s="166" t="s">
        <v>87</v>
      </c>
      <c r="Q118" s="64" t="s">
        <v>141</v>
      </c>
    </row>
    <row r="119" spans="1:17" ht="12.75" hidden="1">
      <c r="A119" s="160">
        <v>43</v>
      </c>
      <c r="B119" s="161" t="s">
        <v>115</v>
      </c>
      <c r="C119" s="162">
        <v>717</v>
      </c>
      <c r="D119" s="163">
        <v>1</v>
      </c>
      <c r="E119" s="164"/>
      <c r="F119" s="160" t="s">
        <v>240</v>
      </c>
      <c r="G119" s="165"/>
      <c r="H119" s="111"/>
      <c r="I119" s="112"/>
      <c r="J119" s="157"/>
      <c r="K119" s="158"/>
      <c r="L119" s="159"/>
      <c r="M119" s="256"/>
      <c r="N119" s="157"/>
      <c r="O119" s="166" t="s">
        <v>87</v>
      </c>
      <c r="Q119" s="64" t="s">
        <v>141</v>
      </c>
    </row>
    <row r="120" spans="1:17" ht="12.75" hidden="1">
      <c r="A120" s="160">
        <v>46</v>
      </c>
      <c r="B120" s="161" t="s">
        <v>115</v>
      </c>
      <c r="C120" s="162">
        <v>717</v>
      </c>
      <c r="D120" s="163">
        <v>1</v>
      </c>
      <c r="E120" s="164"/>
      <c r="F120" s="160" t="s">
        <v>241</v>
      </c>
      <c r="G120" s="165"/>
      <c r="H120" s="111"/>
      <c r="I120" s="112"/>
      <c r="J120" s="157"/>
      <c r="K120" s="158"/>
      <c r="L120" s="159"/>
      <c r="M120" s="256"/>
      <c r="N120" s="157"/>
      <c r="O120" s="166" t="s">
        <v>87</v>
      </c>
      <c r="Q120" s="64" t="s">
        <v>141</v>
      </c>
    </row>
    <row r="121" spans="1:17" ht="12.75">
      <c r="A121" s="105">
        <v>41</v>
      </c>
      <c r="B121" s="106" t="s">
        <v>115</v>
      </c>
      <c r="C121" s="107">
        <v>637</v>
      </c>
      <c r="D121" s="108">
        <v>15</v>
      </c>
      <c r="E121" s="109"/>
      <c r="F121" s="105" t="s">
        <v>531</v>
      </c>
      <c r="G121" s="110">
        <v>118</v>
      </c>
      <c r="H121" s="111">
        <v>118</v>
      </c>
      <c r="I121" s="112">
        <v>118</v>
      </c>
      <c r="J121" s="157">
        <v>118</v>
      </c>
      <c r="K121" s="158">
        <v>118</v>
      </c>
      <c r="L121" s="159">
        <v>118</v>
      </c>
      <c r="M121" s="256">
        <v>118</v>
      </c>
      <c r="N121" s="157"/>
      <c r="O121" s="116" t="s">
        <v>87</v>
      </c>
      <c r="Q121" s="64" t="s">
        <v>140</v>
      </c>
    </row>
    <row r="122" spans="1:17" ht="12.75" hidden="1">
      <c r="A122" s="105">
        <v>41</v>
      </c>
      <c r="B122" s="106" t="s">
        <v>115</v>
      </c>
      <c r="C122" s="107">
        <v>637</v>
      </c>
      <c r="D122" s="108">
        <v>27</v>
      </c>
      <c r="E122" s="109"/>
      <c r="F122" s="105" t="s">
        <v>409</v>
      </c>
      <c r="G122" s="110">
        <v>0</v>
      </c>
      <c r="H122" s="111">
        <v>0</v>
      </c>
      <c r="I122" s="112">
        <v>0</v>
      </c>
      <c r="J122" s="110">
        <v>0</v>
      </c>
      <c r="K122" s="158"/>
      <c r="L122" s="114"/>
      <c r="M122" s="256"/>
      <c r="N122" s="110"/>
      <c r="O122" s="116" t="s">
        <v>87</v>
      </c>
      <c r="Q122" s="64" t="s">
        <v>140</v>
      </c>
    </row>
    <row r="123" spans="1:17" ht="12.75">
      <c r="A123" s="105">
        <v>41</v>
      </c>
      <c r="B123" s="106" t="s">
        <v>118</v>
      </c>
      <c r="C123" s="107">
        <v>633</v>
      </c>
      <c r="D123" s="108">
        <v>6</v>
      </c>
      <c r="E123" s="109"/>
      <c r="F123" s="105" t="s">
        <v>532</v>
      </c>
      <c r="G123" s="110">
        <v>8</v>
      </c>
      <c r="H123" s="111">
        <v>78</v>
      </c>
      <c r="I123" s="112">
        <v>100</v>
      </c>
      <c r="J123" s="157">
        <v>100</v>
      </c>
      <c r="K123" s="158">
        <v>0</v>
      </c>
      <c r="L123" s="159">
        <v>100</v>
      </c>
      <c r="M123" s="256">
        <v>100</v>
      </c>
      <c r="N123" s="157"/>
      <c r="O123" s="115" t="s">
        <v>84</v>
      </c>
      <c r="Q123" s="64" t="s">
        <v>140</v>
      </c>
    </row>
    <row r="124" spans="1:17" ht="12.75">
      <c r="A124" s="105">
        <v>41</v>
      </c>
      <c r="B124" s="106" t="s">
        <v>118</v>
      </c>
      <c r="C124" s="107">
        <v>635</v>
      </c>
      <c r="D124" s="108">
        <v>6</v>
      </c>
      <c r="E124" s="109"/>
      <c r="F124" s="105" t="s">
        <v>533</v>
      </c>
      <c r="G124" s="110">
        <v>19</v>
      </c>
      <c r="H124" s="111">
        <v>0</v>
      </c>
      <c r="I124" s="112">
        <v>100</v>
      </c>
      <c r="J124" s="157">
        <v>100</v>
      </c>
      <c r="K124" s="158">
        <v>0</v>
      </c>
      <c r="L124" s="159">
        <v>100</v>
      </c>
      <c r="M124" s="256">
        <v>598</v>
      </c>
      <c r="N124" s="157"/>
      <c r="O124" s="116" t="s">
        <v>84</v>
      </c>
      <c r="Q124" s="64" t="s">
        <v>140</v>
      </c>
    </row>
    <row r="125" spans="1:18" ht="12.75">
      <c r="A125" s="105">
        <v>41</v>
      </c>
      <c r="B125" s="106" t="s">
        <v>118</v>
      </c>
      <c r="C125" s="107">
        <v>637</v>
      </c>
      <c r="D125" s="108">
        <v>4</v>
      </c>
      <c r="E125" s="109"/>
      <c r="F125" s="105" t="s">
        <v>410</v>
      </c>
      <c r="G125" s="110">
        <v>0</v>
      </c>
      <c r="H125" s="111">
        <v>9</v>
      </c>
      <c r="I125" s="112">
        <v>100</v>
      </c>
      <c r="J125" s="157">
        <v>100</v>
      </c>
      <c r="K125" s="158">
        <v>0</v>
      </c>
      <c r="L125" s="159">
        <v>100</v>
      </c>
      <c r="M125" s="256">
        <v>542</v>
      </c>
      <c r="N125" s="157"/>
      <c r="O125" s="116" t="s">
        <v>84</v>
      </c>
      <c r="Q125" s="64" t="s">
        <v>140</v>
      </c>
      <c r="R125" s="65"/>
    </row>
    <row r="126" spans="1:17" ht="12.75" hidden="1">
      <c r="A126" s="160" t="s">
        <v>316</v>
      </c>
      <c r="B126" s="161" t="s">
        <v>118</v>
      </c>
      <c r="C126" s="162">
        <v>717</v>
      </c>
      <c r="D126" s="163">
        <v>2</v>
      </c>
      <c r="E126" s="164"/>
      <c r="F126" s="160" t="s">
        <v>182</v>
      </c>
      <c r="G126" s="165">
        <v>0</v>
      </c>
      <c r="H126" s="167">
        <v>0</v>
      </c>
      <c r="I126" s="168">
        <v>0</v>
      </c>
      <c r="J126" s="169">
        <v>0</v>
      </c>
      <c r="K126" s="241"/>
      <c r="L126" s="170"/>
      <c r="M126" s="238"/>
      <c r="N126" s="169"/>
      <c r="O126" s="115" t="s">
        <v>84</v>
      </c>
      <c r="P126" s="9"/>
      <c r="Q126" s="45" t="s">
        <v>141</v>
      </c>
    </row>
    <row r="127" spans="1:17" ht="12.75">
      <c r="A127" s="105">
        <v>111</v>
      </c>
      <c r="B127" s="106" t="s">
        <v>211</v>
      </c>
      <c r="C127" s="107" t="s">
        <v>167</v>
      </c>
      <c r="D127" s="108" t="s">
        <v>59</v>
      </c>
      <c r="E127" s="109"/>
      <c r="F127" s="105" t="s">
        <v>411</v>
      </c>
      <c r="G127" s="110">
        <v>923</v>
      </c>
      <c r="H127" s="111">
        <v>0</v>
      </c>
      <c r="I127" s="112">
        <v>135</v>
      </c>
      <c r="J127" s="157">
        <v>135</v>
      </c>
      <c r="K127" s="158">
        <v>134.95</v>
      </c>
      <c r="L127" s="159">
        <v>0</v>
      </c>
      <c r="M127" s="157">
        <v>0</v>
      </c>
      <c r="N127" s="157"/>
      <c r="O127" s="115" t="s">
        <v>212</v>
      </c>
      <c r="Q127" s="64" t="s">
        <v>140</v>
      </c>
    </row>
    <row r="128" spans="1:17" ht="12.75">
      <c r="A128" s="105">
        <v>111</v>
      </c>
      <c r="B128" s="106" t="s">
        <v>211</v>
      </c>
      <c r="C128" s="107">
        <v>630</v>
      </c>
      <c r="D128" s="108" t="s">
        <v>59</v>
      </c>
      <c r="E128" s="109"/>
      <c r="F128" s="105" t="s">
        <v>412</v>
      </c>
      <c r="G128" s="110">
        <v>4542</v>
      </c>
      <c r="H128" s="111">
        <v>0</v>
      </c>
      <c r="I128" s="112">
        <v>765</v>
      </c>
      <c r="J128" s="157">
        <v>1240</v>
      </c>
      <c r="K128" s="158">
        <v>1239.77</v>
      </c>
      <c r="L128" s="159">
        <v>0</v>
      </c>
      <c r="M128" s="157">
        <v>560</v>
      </c>
      <c r="N128" s="157"/>
      <c r="O128" s="116" t="s">
        <v>212</v>
      </c>
      <c r="Q128" s="64" t="s">
        <v>140</v>
      </c>
    </row>
    <row r="129" spans="1:17" s="9" customFormat="1" ht="12.75">
      <c r="A129" s="105">
        <v>111</v>
      </c>
      <c r="B129" s="106" t="s">
        <v>211</v>
      </c>
      <c r="C129" s="107" t="s">
        <v>167</v>
      </c>
      <c r="D129" s="108" t="s">
        <v>59</v>
      </c>
      <c r="E129" s="109"/>
      <c r="F129" s="105" t="s">
        <v>390</v>
      </c>
      <c r="G129" s="110">
        <v>0</v>
      </c>
      <c r="H129" s="111">
        <v>106</v>
      </c>
      <c r="I129" s="112">
        <v>0</v>
      </c>
      <c r="J129" s="110">
        <v>0</v>
      </c>
      <c r="K129" s="158">
        <v>0</v>
      </c>
      <c r="L129" s="114">
        <v>0</v>
      </c>
      <c r="M129" s="157">
        <v>0</v>
      </c>
      <c r="N129" s="110"/>
      <c r="O129" s="116" t="s">
        <v>212</v>
      </c>
      <c r="P129" s="63"/>
      <c r="Q129" s="64" t="s">
        <v>140</v>
      </c>
    </row>
    <row r="130" spans="1:17" s="9" customFormat="1" ht="12.75">
      <c r="A130" s="105">
        <v>111</v>
      </c>
      <c r="B130" s="106" t="s">
        <v>211</v>
      </c>
      <c r="C130" s="107">
        <v>630</v>
      </c>
      <c r="D130" s="108" t="s">
        <v>59</v>
      </c>
      <c r="E130" s="109"/>
      <c r="F130" s="105" t="s">
        <v>391</v>
      </c>
      <c r="G130" s="110">
        <v>0</v>
      </c>
      <c r="H130" s="111">
        <v>534</v>
      </c>
      <c r="I130" s="112">
        <v>0</v>
      </c>
      <c r="J130" s="110">
        <v>0</v>
      </c>
      <c r="K130" s="158">
        <v>0</v>
      </c>
      <c r="L130" s="114">
        <v>0</v>
      </c>
      <c r="M130" s="157">
        <v>0</v>
      </c>
      <c r="N130" s="110"/>
      <c r="O130" s="116" t="s">
        <v>212</v>
      </c>
      <c r="P130" s="63"/>
      <c r="Q130" s="64" t="s">
        <v>140</v>
      </c>
    </row>
    <row r="131" spans="1:17" ht="12.75">
      <c r="A131" s="105">
        <v>111</v>
      </c>
      <c r="B131" s="106" t="s">
        <v>435</v>
      </c>
      <c r="C131" s="107">
        <v>633</v>
      </c>
      <c r="D131" s="108">
        <v>6</v>
      </c>
      <c r="E131" s="109"/>
      <c r="F131" s="105" t="s">
        <v>442</v>
      </c>
      <c r="G131" s="110">
        <v>0</v>
      </c>
      <c r="H131" s="111">
        <v>0</v>
      </c>
      <c r="I131" s="112">
        <v>0</v>
      </c>
      <c r="J131" s="110">
        <v>37</v>
      </c>
      <c r="K131" s="158">
        <v>36.2</v>
      </c>
      <c r="L131" s="114">
        <v>37</v>
      </c>
      <c r="M131" s="157">
        <v>74</v>
      </c>
      <c r="N131" s="110"/>
      <c r="O131" s="115" t="s">
        <v>441</v>
      </c>
      <c r="Q131" s="64" t="s">
        <v>140</v>
      </c>
    </row>
    <row r="132" spans="1:17" ht="12.75">
      <c r="A132" s="290" t="s">
        <v>13</v>
      </c>
      <c r="B132" s="291"/>
      <c r="C132" s="291"/>
      <c r="D132" s="291"/>
      <c r="E132" s="291"/>
      <c r="F132" s="292"/>
      <c r="G132" s="150">
        <f aca="true" t="shared" si="2" ref="G132:M132">SUM(G87:G131)</f>
        <v>14444</v>
      </c>
      <c r="H132" s="151">
        <f t="shared" si="2"/>
        <v>8891</v>
      </c>
      <c r="I132" s="152">
        <f t="shared" si="2"/>
        <v>12137</v>
      </c>
      <c r="J132" s="150">
        <f t="shared" si="2"/>
        <v>16440</v>
      </c>
      <c r="K132" s="153">
        <f t="shared" si="2"/>
        <v>14922.3</v>
      </c>
      <c r="L132" s="154">
        <f t="shared" si="2"/>
        <v>10020</v>
      </c>
      <c r="M132" s="150">
        <f t="shared" si="2"/>
        <v>15124</v>
      </c>
      <c r="N132" s="150">
        <v>1054</v>
      </c>
      <c r="O132" s="155"/>
      <c r="Q132" s="64" t="s">
        <v>143</v>
      </c>
    </row>
    <row r="133" spans="1:17" ht="16.5" customHeight="1" hidden="1">
      <c r="A133" s="55"/>
      <c r="B133" s="134"/>
      <c r="C133" s="56"/>
      <c r="D133" s="135"/>
      <c r="E133" s="55"/>
      <c r="F133" s="55"/>
      <c r="G133" s="58"/>
      <c r="H133" s="171"/>
      <c r="I133" s="172"/>
      <c r="J133" s="173"/>
      <c r="K133" s="138"/>
      <c r="L133" s="174"/>
      <c r="M133" s="58"/>
      <c r="N133" s="58"/>
      <c r="O133" s="55"/>
      <c r="Q133" s="64" t="s">
        <v>143</v>
      </c>
    </row>
    <row r="134" spans="1:17" ht="12.75" customHeight="1" hidden="1">
      <c r="A134" s="105">
        <v>41</v>
      </c>
      <c r="B134" s="106" t="s">
        <v>121</v>
      </c>
      <c r="C134" s="107">
        <v>633</v>
      </c>
      <c r="D134" s="108">
        <v>6</v>
      </c>
      <c r="E134" s="109"/>
      <c r="F134" s="105" t="s">
        <v>170</v>
      </c>
      <c r="G134" s="110">
        <v>0</v>
      </c>
      <c r="H134" s="111">
        <v>0</v>
      </c>
      <c r="I134" s="112">
        <v>0</v>
      </c>
      <c r="J134" s="110">
        <v>0</v>
      </c>
      <c r="K134" s="113"/>
      <c r="L134" s="114"/>
      <c r="M134" s="110"/>
      <c r="N134" s="110"/>
      <c r="O134" s="105" t="s">
        <v>88</v>
      </c>
      <c r="Q134" s="64" t="s">
        <v>140</v>
      </c>
    </row>
    <row r="135" spans="1:17" ht="12.75" customHeight="1" hidden="1">
      <c r="A135" s="105"/>
      <c r="B135" s="106" t="s">
        <v>121</v>
      </c>
      <c r="C135" s="107">
        <v>633</v>
      </c>
      <c r="D135" s="108">
        <v>6</v>
      </c>
      <c r="E135" s="109"/>
      <c r="F135" s="105" t="s">
        <v>213</v>
      </c>
      <c r="G135" s="110"/>
      <c r="H135" s="111"/>
      <c r="I135" s="112"/>
      <c r="J135" s="110"/>
      <c r="K135" s="113"/>
      <c r="L135" s="114"/>
      <c r="M135" s="110"/>
      <c r="N135" s="110"/>
      <c r="O135" s="105" t="s">
        <v>88</v>
      </c>
      <c r="Q135" s="64" t="s">
        <v>140</v>
      </c>
    </row>
    <row r="136" spans="1:17" ht="12.75">
      <c r="A136" s="105">
        <v>41</v>
      </c>
      <c r="B136" s="106" t="s">
        <v>444</v>
      </c>
      <c r="C136" s="107">
        <v>614</v>
      </c>
      <c r="D136" s="108"/>
      <c r="E136" s="109"/>
      <c r="F136" s="105" t="s">
        <v>443</v>
      </c>
      <c r="G136" s="110">
        <v>0</v>
      </c>
      <c r="H136" s="111">
        <v>0</v>
      </c>
      <c r="I136" s="112">
        <v>0</v>
      </c>
      <c r="J136" s="110">
        <v>94</v>
      </c>
      <c r="K136" s="158">
        <v>93.6</v>
      </c>
      <c r="L136" s="114">
        <v>0</v>
      </c>
      <c r="M136" s="157">
        <v>17</v>
      </c>
      <c r="N136" s="110"/>
      <c r="O136" s="105" t="s">
        <v>88</v>
      </c>
      <c r="Q136" s="64" t="s">
        <v>140</v>
      </c>
    </row>
    <row r="137" spans="1:17" ht="12.75" hidden="1">
      <c r="A137" s="105">
        <v>41</v>
      </c>
      <c r="B137" s="106" t="s">
        <v>121</v>
      </c>
      <c r="C137" s="107">
        <v>620</v>
      </c>
      <c r="D137" s="108"/>
      <c r="E137" s="109"/>
      <c r="F137" s="105" t="s">
        <v>398</v>
      </c>
      <c r="G137" s="110">
        <v>92</v>
      </c>
      <c r="H137" s="111">
        <v>0</v>
      </c>
      <c r="I137" s="112">
        <v>0</v>
      </c>
      <c r="J137" s="110">
        <v>0</v>
      </c>
      <c r="K137" s="158">
        <v>0</v>
      </c>
      <c r="L137" s="114">
        <v>0</v>
      </c>
      <c r="M137" s="157">
        <v>0</v>
      </c>
      <c r="N137" s="110"/>
      <c r="O137" s="105" t="s">
        <v>88</v>
      </c>
      <c r="Q137" s="64" t="s">
        <v>140</v>
      </c>
    </row>
    <row r="138" spans="1:17" ht="15" customHeight="1" hidden="1">
      <c r="A138" s="105">
        <v>41</v>
      </c>
      <c r="B138" s="106" t="s">
        <v>121</v>
      </c>
      <c r="C138" s="107">
        <v>633</v>
      </c>
      <c r="D138" s="108">
        <v>7</v>
      </c>
      <c r="E138" s="109"/>
      <c r="F138" s="105" t="s">
        <v>269</v>
      </c>
      <c r="G138" s="110">
        <v>0</v>
      </c>
      <c r="H138" s="111">
        <v>0</v>
      </c>
      <c r="I138" s="112">
        <v>0</v>
      </c>
      <c r="J138" s="110">
        <v>0</v>
      </c>
      <c r="K138" s="158">
        <v>0</v>
      </c>
      <c r="L138" s="114">
        <v>0</v>
      </c>
      <c r="M138" s="157">
        <v>0</v>
      </c>
      <c r="N138" s="110"/>
      <c r="O138" s="105" t="s">
        <v>88</v>
      </c>
      <c r="Q138" s="64" t="s">
        <v>140</v>
      </c>
    </row>
    <row r="139" spans="1:17" ht="12.75">
      <c r="A139" s="175" t="s">
        <v>298</v>
      </c>
      <c r="B139" s="106" t="s">
        <v>121</v>
      </c>
      <c r="C139" s="107">
        <v>633</v>
      </c>
      <c r="D139" s="108">
        <v>10</v>
      </c>
      <c r="E139" s="109"/>
      <c r="F139" s="105" t="s">
        <v>478</v>
      </c>
      <c r="G139" s="110">
        <v>0</v>
      </c>
      <c r="H139" s="111">
        <v>0</v>
      </c>
      <c r="I139" s="112">
        <v>0</v>
      </c>
      <c r="J139" s="110">
        <v>2000</v>
      </c>
      <c r="K139" s="158">
        <v>2000</v>
      </c>
      <c r="L139" s="114">
        <v>2000</v>
      </c>
      <c r="M139" s="157">
        <v>3000</v>
      </c>
      <c r="N139" s="110"/>
      <c r="O139" s="105" t="s">
        <v>88</v>
      </c>
      <c r="Q139" s="64" t="s">
        <v>140</v>
      </c>
    </row>
    <row r="140" spans="1:17" ht="12.75" hidden="1">
      <c r="A140" s="105">
        <v>41</v>
      </c>
      <c r="B140" s="106" t="s">
        <v>121</v>
      </c>
      <c r="C140" s="107">
        <v>633</v>
      </c>
      <c r="D140" s="108">
        <v>16</v>
      </c>
      <c r="E140" s="109"/>
      <c r="F140" s="105" t="s">
        <v>15</v>
      </c>
      <c r="G140" s="110">
        <v>66</v>
      </c>
      <c r="H140" s="111">
        <v>0</v>
      </c>
      <c r="I140" s="112">
        <v>0</v>
      </c>
      <c r="J140" s="110">
        <v>0</v>
      </c>
      <c r="K140" s="158">
        <v>0</v>
      </c>
      <c r="L140" s="114">
        <v>0</v>
      </c>
      <c r="M140" s="157">
        <v>0</v>
      </c>
      <c r="N140" s="110"/>
      <c r="O140" s="105" t="s">
        <v>88</v>
      </c>
      <c r="Q140" s="64" t="s">
        <v>140</v>
      </c>
    </row>
    <row r="141" spans="1:17" ht="12.75" customHeight="1" hidden="1">
      <c r="A141" s="105">
        <v>41</v>
      </c>
      <c r="B141" s="106" t="s">
        <v>121</v>
      </c>
      <c r="C141" s="142" t="s">
        <v>201</v>
      </c>
      <c r="D141" s="108">
        <v>1</v>
      </c>
      <c r="E141" s="106"/>
      <c r="F141" s="105" t="s">
        <v>61</v>
      </c>
      <c r="G141" s="110">
        <v>0</v>
      </c>
      <c r="H141" s="111">
        <v>0</v>
      </c>
      <c r="I141" s="112"/>
      <c r="J141" s="110"/>
      <c r="K141" s="158">
        <v>0</v>
      </c>
      <c r="L141" s="114">
        <v>0</v>
      </c>
      <c r="M141" s="157">
        <v>0</v>
      </c>
      <c r="N141" s="110"/>
      <c r="O141" s="105" t="s">
        <v>88</v>
      </c>
      <c r="Q141" s="64" t="s">
        <v>140</v>
      </c>
    </row>
    <row r="142" spans="1:17" ht="12.75">
      <c r="A142" s="105">
        <v>41</v>
      </c>
      <c r="B142" s="106" t="s">
        <v>121</v>
      </c>
      <c r="C142" s="142" t="s">
        <v>201</v>
      </c>
      <c r="D142" s="108">
        <v>2</v>
      </c>
      <c r="E142" s="106"/>
      <c r="F142" s="105" t="s">
        <v>16</v>
      </c>
      <c r="G142" s="110">
        <v>70</v>
      </c>
      <c r="H142" s="111">
        <v>70</v>
      </c>
      <c r="I142" s="112">
        <v>0</v>
      </c>
      <c r="J142" s="176">
        <v>70</v>
      </c>
      <c r="K142" s="158">
        <v>70</v>
      </c>
      <c r="L142" s="177">
        <v>0</v>
      </c>
      <c r="M142" s="157">
        <v>321</v>
      </c>
      <c r="N142" s="110"/>
      <c r="O142" s="105" t="s">
        <v>88</v>
      </c>
      <c r="Q142" s="64" t="s">
        <v>140</v>
      </c>
    </row>
    <row r="143" spans="1:17" ht="12.75">
      <c r="A143" s="105">
        <v>41</v>
      </c>
      <c r="B143" s="106" t="s">
        <v>121</v>
      </c>
      <c r="C143" s="142" t="s">
        <v>201</v>
      </c>
      <c r="D143" s="108">
        <v>3</v>
      </c>
      <c r="E143" s="106"/>
      <c r="F143" s="105" t="s">
        <v>75</v>
      </c>
      <c r="G143" s="110">
        <v>114</v>
      </c>
      <c r="H143" s="111">
        <v>396</v>
      </c>
      <c r="I143" s="112">
        <v>480</v>
      </c>
      <c r="J143" s="176">
        <v>480</v>
      </c>
      <c r="K143" s="158">
        <v>120.17</v>
      </c>
      <c r="L143" s="177">
        <v>480</v>
      </c>
      <c r="M143" s="157">
        <v>463</v>
      </c>
      <c r="N143" s="110"/>
      <c r="O143" s="105" t="s">
        <v>88</v>
      </c>
      <c r="Q143" s="64" t="s">
        <v>140</v>
      </c>
    </row>
    <row r="144" spans="1:17" ht="12.75" hidden="1">
      <c r="A144" s="105">
        <v>41</v>
      </c>
      <c r="B144" s="106" t="s">
        <v>121</v>
      </c>
      <c r="C144" s="142" t="s">
        <v>202</v>
      </c>
      <c r="D144" s="108">
        <v>6</v>
      </c>
      <c r="E144" s="106"/>
      <c r="F144" s="105" t="s">
        <v>220</v>
      </c>
      <c r="G144" s="110">
        <v>0</v>
      </c>
      <c r="H144" s="111">
        <v>0</v>
      </c>
      <c r="I144" s="112"/>
      <c r="J144" s="178"/>
      <c r="K144" s="158"/>
      <c r="L144" s="179"/>
      <c r="M144" s="157"/>
      <c r="N144" s="110"/>
      <c r="O144" s="105" t="s">
        <v>88</v>
      </c>
      <c r="Q144" s="64" t="s">
        <v>140</v>
      </c>
    </row>
    <row r="145" spans="1:17" ht="12.75">
      <c r="A145" s="105">
        <v>41</v>
      </c>
      <c r="B145" s="106" t="s">
        <v>121</v>
      </c>
      <c r="C145" s="142" t="s">
        <v>196</v>
      </c>
      <c r="D145" s="108">
        <v>4</v>
      </c>
      <c r="E145" s="106"/>
      <c r="F145" s="105" t="s">
        <v>221</v>
      </c>
      <c r="G145" s="110">
        <v>180</v>
      </c>
      <c r="H145" s="111">
        <v>0</v>
      </c>
      <c r="I145" s="112">
        <v>0</v>
      </c>
      <c r="J145" s="110">
        <v>0</v>
      </c>
      <c r="K145" s="158">
        <v>0</v>
      </c>
      <c r="L145" s="114">
        <v>0</v>
      </c>
      <c r="M145" s="157">
        <v>997</v>
      </c>
      <c r="N145" s="110"/>
      <c r="O145" s="105" t="s">
        <v>88</v>
      </c>
      <c r="Q145" s="64" t="s">
        <v>140</v>
      </c>
    </row>
    <row r="146" spans="1:17" ht="12.75" hidden="1">
      <c r="A146" s="105">
        <v>41</v>
      </c>
      <c r="B146" s="106" t="s">
        <v>121</v>
      </c>
      <c r="C146" s="142" t="s">
        <v>196</v>
      </c>
      <c r="D146" s="108">
        <v>7</v>
      </c>
      <c r="E146" s="106"/>
      <c r="F146" s="105" t="s">
        <v>17</v>
      </c>
      <c r="G146" s="110">
        <v>0</v>
      </c>
      <c r="H146" s="111">
        <v>0</v>
      </c>
      <c r="I146" s="112"/>
      <c r="J146" s="178"/>
      <c r="K146" s="158"/>
      <c r="L146" s="179"/>
      <c r="M146" s="157"/>
      <c r="N146" s="110"/>
      <c r="O146" s="105" t="s">
        <v>88</v>
      </c>
      <c r="Q146" s="64" t="s">
        <v>140</v>
      </c>
    </row>
    <row r="147" spans="1:17" ht="12.75" hidden="1">
      <c r="A147" s="105">
        <v>41</v>
      </c>
      <c r="B147" s="106" t="s">
        <v>121</v>
      </c>
      <c r="C147" s="142" t="s">
        <v>196</v>
      </c>
      <c r="D147" s="108">
        <v>12</v>
      </c>
      <c r="E147" s="106"/>
      <c r="F147" s="105" t="s">
        <v>172</v>
      </c>
      <c r="G147" s="110">
        <v>0</v>
      </c>
      <c r="H147" s="111">
        <v>0</v>
      </c>
      <c r="I147" s="112"/>
      <c r="J147" s="178"/>
      <c r="K147" s="158"/>
      <c r="L147" s="179"/>
      <c r="M147" s="157"/>
      <c r="N147" s="110"/>
      <c r="O147" s="105" t="s">
        <v>88</v>
      </c>
      <c r="Q147" s="64" t="s">
        <v>140</v>
      </c>
    </row>
    <row r="148" spans="1:17" ht="12.75" hidden="1">
      <c r="A148" s="105">
        <v>41</v>
      </c>
      <c r="B148" s="106" t="s">
        <v>121</v>
      </c>
      <c r="C148" s="142" t="s">
        <v>196</v>
      </c>
      <c r="D148" s="108">
        <v>27</v>
      </c>
      <c r="E148" s="106"/>
      <c r="F148" s="105" t="s">
        <v>217</v>
      </c>
      <c r="G148" s="110">
        <v>282</v>
      </c>
      <c r="H148" s="111">
        <v>0</v>
      </c>
      <c r="I148" s="112">
        <v>0</v>
      </c>
      <c r="J148" s="176">
        <v>0</v>
      </c>
      <c r="K148" s="158">
        <v>0</v>
      </c>
      <c r="L148" s="177">
        <v>0</v>
      </c>
      <c r="M148" s="157">
        <v>0</v>
      </c>
      <c r="N148" s="110"/>
      <c r="O148" s="105" t="s">
        <v>88</v>
      </c>
      <c r="Q148" s="64" t="s">
        <v>140</v>
      </c>
    </row>
    <row r="149" spans="1:17" ht="12.75" hidden="1">
      <c r="A149" s="105">
        <v>41</v>
      </c>
      <c r="B149" s="106" t="s">
        <v>121</v>
      </c>
      <c r="C149" s="142" t="s">
        <v>198</v>
      </c>
      <c r="D149" s="108">
        <v>3</v>
      </c>
      <c r="E149" s="106"/>
      <c r="F149" s="105" t="s">
        <v>214</v>
      </c>
      <c r="G149" s="110">
        <v>0</v>
      </c>
      <c r="H149" s="111">
        <v>0</v>
      </c>
      <c r="I149" s="112">
        <v>0</v>
      </c>
      <c r="J149" s="176">
        <v>0</v>
      </c>
      <c r="K149" s="158">
        <v>0</v>
      </c>
      <c r="L149" s="177">
        <v>0</v>
      </c>
      <c r="M149" s="157">
        <v>0</v>
      </c>
      <c r="N149" s="110"/>
      <c r="O149" s="105" t="s">
        <v>88</v>
      </c>
      <c r="Q149" s="64" t="s">
        <v>140</v>
      </c>
    </row>
    <row r="150" spans="1:17" ht="12.75">
      <c r="A150" s="105">
        <v>41</v>
      </c>
      <c r="B150" s="106" t="s">
        <v>121</v>
      </c>
      <c r="C150" s="142" t="s">
        <v>190</v>
      </c>
      <c r="D150" s="108">
        <v>2</v>
      </c>
      <c r="E150" s="106"/>
      <c r="F150" s="105" t="s">
        <v>477</v>
      </c>
      <c r="G150" s="110">
        <v>605</v>
      </c>
      <c r="H150" s="111">
        <v>8195</v>
      </c>
      <c r="I150" s="112">
        <v>4500</v>
      </c>
      <c r="J150" s="176">
        <v>4500</v>
      </c>
      <c r="K150" s="158">
        <v>4500</v>
      </c>
      <c r="L150" s="177">
        <v>1500</v>
      </c>
      <c r="M150" s="157">
        <v>1500</v>
      </c>
      <c r="N150" s="110"/>
      <c r="O150" s="105" t="s">
        <v>88</v>
      </c>
      <c r="Q150" s="64" t="s">
        <v>140</v>
      </c>
    </row>
    <row r="151" spans="1:17" ht="12.75">
      <c r="A151" s="105">
        <v>46</v>
      </c>
      <c r="B151" s="106" t="s">
        <v>121</v>
      </c>
      <c r="C151" s="142" t="s">
        <v>177</v>
      </c>
      <c r="D151" s="108"/>
      <c r="E151" s="106"/>
      <c r="F151" s="105" t="s">
        <v>566</v>
      </c>
      <c r="G151" s="110"/>
      <c r="H151" s="111">
        <v>0</v>
      </c>
      <c r="I151" s="112"/>
      <c r="J151" s="176"/>
      <c r="K151" s="158">
        <v>0</v>
      </c>
      <c r="L151" s="177">
        <v>0</v>
      </c>
      <c r="M151" s="157">
        <v>820</v>
      </c>
      <c r="N151" s="110"/>
      <c r="O151" s="105" t="s">
        <v>88</v>
      </c>
      <c r="Q151" s="64"/>
    </row>
    <row r="152" spans="1:17" ht="12.75">
      <c r="A152" s="142" t="s">
        <v>254</v>
      </c>
      <c r="B152" s="106" t="s">
        <v>120</v>
      </c>
      <c r="C152" s="142" t="s">
        <v>196</v>
      </c>
      <c r="D152" s="108">
        <v>4</v>
      </c>
      <c r="E152" s="106"/>
      <c r="F152" s="105" t="s">
        <v>216</v>
      </c>
      <c r="G152" s="110">
        <v>44</v>
      </c>
      <c r="H152" s="111">
        <v>0</v>
      </c>
      <c r="I152" s="112">
        <v>200</v>
      </c>
      <c r="J152" s="110">
        <v>200</v>
      </c>
      <c r="K152" s="158">
        <v>0</v>
      </c>
      <c r="L152" s="114">
        <v>200</v>
      </c>
      <c r="M152" s="157">
        <v>235</v>
      </c>
      <c r="N152" s="110"/>
      <c r="O152" s="160" t="s">
        <v>89</v>
      </c>
      <c r="Q152" s="64" t="s">
        <v>140</v>
      </c>
    </row>
    <row r="153" spans="1:17" ht="12.75" hidden="1">
      <c r="A153" s="148" t="s">
        <v>315</v>
      </c>
      <c r="B153" s="147" t="s">
        <v>120</v>
      </c>
      <c r="C153" s="148" t="s">
        <v>230</v>
      </c>
      <c r="D153" s="120">
        <v>5</v>
      </c>
      <c r="E153" s="147"/>
      <c r="F153" s="121" t="s">
        <v>297</v>
      </c>
      <c r="G153" s="122">
        <v>0</v>
      </c>
      <c r="H153" s="123">
        <v>0</v>
      </c>
      <c r="I153" s="124">
        <v>0</v>
      </c>
      <c r="J153" s="122">
        <v>0</v>
      </c>
      <c r="K153" s="125"/>
      <c r="L153" s="126"/>
      <c r="M153" s="122"/>
      <c r="N153" s="122"/>
      <c r="O153" s="121" t="s">
        <v>89</v>
      </c>
      <c r="P153" s="9"/>
      <c r="Q153" s="45" t="s">
        <v>141</v>
      </c>
    </row>
    <row r="154" spans="1:17" ht="12.75">
      <c r="A154" s="290" t="s">
        <v>18</v>
      </c>
      <c r="B154" s="291"/>
      <c r="C154" s="291"/>
      <c r="D154" s="291"/>
      <c r="E154" s="291"/>
      <c r="F154" s="292"/>
      <c r="G154" s="150">
        <f>SUM(G134:G153)</f>
        <v>1453</v>
      </c>
      <c r="H154" s="151">
        <f>SUM(H134:H153)</f>
        <v>8661</v>
      </c>
      <c r="I154" s="152">
        <f>SUM(I134:I153)</f>
        <v>5180</v>
      </c>
      <c r="J154" s="150">
        <f>SUM(J134:J153)</f>
        <v>7344</v>
      </c>
      <c r="K154" s="153">
        <f>SUM(K136:K153)</f>
        <v>6783.77</v>
      </c>
      <c r="L154" s="154">
        <f>SUM(L136:L153)</f>
        <v>4180</v>
      </c>
      <c r="M154" s="150">
        <f>M134+M135+M136+M137+M138+M139+M140+M141+M142+M143+M144+M145+M146+M147+M148+M149+M150+M151+M152</f>
        <v>7353</v>
      </c>
      <c r="N154" s="150"/>
      <c r="O154" s="180" t="s">
        <v>59</v>
      </c>
      <c r="P154" s="9"/>
      <c r="Q154" s="45" t="s">
        <v>143</v>
      </c>
    </row>
    <row r="155" spans="1:17" ht="12.75" hidden="1">
      <c r="A155" s="105"/>
      <c r="B155" s="106"/>
      <c r="C155" s="142"/>
      <c r="D155" s="108"/>
      <c r="E155" s="106"/>
      <c r="F155" s="105"/>
      <c r="G155" s="110"/>
      <c r="H155" s="111"/>
      <c r="I155" s="112"/>
      <c r="J155" s="110"/>
      <c r="K155" s="113"/>
      <c r="L155" s="114"/>
      <c r="M155" s="110"/>
      <c r="N155" s="110"/>
      <c r="O155" s="105"/>
      <c r="Q155" s="64" t="s">
        <v>143</v>
      </c>
    </row>
    <row r="156" spans="1:17" ht="12.75" hidden="1">
      <c r="A156" s="55"/>
      <c r="B156" s="134"/>
      <c r="C156" s="56"/>
      <c r="D156" s="135"/>
      <c r="E156" s="55"/>
      <c r="F156" s="55"/>
      <c r="G156" s="58"/>
      <c r="H156" s="136"/>
      <c r="I156" s="137"/>
      <c r="J156" s="58"/>
      <c r="K156" s="138"/>
      <c r="L156" s="139"/>
      <c r="M156" s="58"/>
      <c r="N156" s="58"/>
      <c r="O156" s="55"/>
      <c r="Q156" s="64" t="s">
        <v>143</v>
      </c>
    </row>
    <row r="157" spans="1:17" ht="12.75" hidden="1">
      <c r="A157" s="105">
        <v>41</v>
      </c>
      <c r="B157" s="106" t="s">
        <v>122</v>
      </c>
      <c r="C157" s="142" t="s">
        <v>219</v>
      </c>
      <c r="D157" s="108" t="s">
        <v>59</v>
      </c>
      <c r="E157" s="106"/>
      <c r="F157" s="181" t="s">
        <v>245</v>
      </c>
      <c r="G157" s="110">
        <v>0</v>
      </c>
      <c r="H157" s="111">
        <v>0</v>
      </c>
      <c r="I157" s="112">
        <v>0</v>
      </c>
      <c r="J157" s="110">
        <v>0</v>
      </c>
      <c r="K157" s="113"/>
      <c r="L157" s="114"/>
      <c r="M157" s="110"/>
      <c r="N157" s="110"/>
      <c r="O157" s="160" t="s">
        <v>90</v>
      </c>
      <c r="Q157" s="64" t="s">
        <v>140</v>
      </c>
    </row>
    <row r="158" spans="1:17" ht="12.75">
      <c r="A158" s="105">
        <v>41</v>
      </c>
      <c r="B158" s="106" t="s">
        <v>122</v>
      </c>
      <c r="C158" s="142" t="s">
        <v>195</v>
      </c>
      <c r="D158" s="108">
        <v>4</v>
      </c>
      <c r="E158" s="106"/>
      <c r="F158" s="105" t="s">
        <v>19</v>
      </c>
      <c r="G158" s="110">
        <v>682</v>
      </c>
      <c r="H158" s="111">
        <v>684</v>
      </c>
      <c r="I158" s="112">
        <v>700</v>
      </c>
      <c r="J158" s="110">
        <v>1337</v>
      </c>
      <c r="K158" s="158">
        <v>1316.64</v>
      </c>
      <c r="L158" s="114">
        <v>700</v>
      </c>
      <c r="M158" s="157">
        <v>1600</v>
      </c>
      <c r="N158" s="110"/>
      <c r="O158" s="105" t="s">
        <v>90</v>
      </c>
      <c r="Q158" s="64" t="s">
        <v>140</v>
      </c>
    </row>
    <row r="159" spans="1:17" ht="12.75" hidden="1">
      <c r="A159" s="105">
        <v>41</v>
      </c>
      <c r="B159" s="106" t="s">
        <v>122</v>
      </c>
      <c r="C159" s="142" t="s">
        <v>195</v>
      </c>
      <c r="D159" s="108">
        <v>4</v>
      </c>
      <c r="E159" s="106"/>
      <c r="F159" s="105" t="s">
        <v>346</v>
      </c>
      <c r="G159" s="110">
        <v>607</v>
      </c>
      <c r="H159" s="111">
        <v>0</v>
      </c>
      <c r="I159" s="112">
        <v>0</v>
      </c>
      <c r="J159" s="110">
        <v>0</v>
      </c>
      <c r="K159" s="158">
        <v>0</v>
      </c>
      <c r="L159" s="114">
        <v>0</v>
      </c>
      <c r="M159" s="157">
        <v>0</v>
      </c>
      <c r="N159" s="110"/>
      <c r="O159" s="105" t="s">
        <v>90</v>
      </c>
      <c r="Q159" s="64" t="s">
        <v>140</v>
      </c>
    </row>
    <row r="160" spans="1:17" ht="12.75">
      <c r="A160" s="105">
        <v>132</v>
      </c>
      <c r="B160" s="106" t="s">
        <v>122</v>
      </c>
      <c r="C160" s="142" t="s">
        <v>196</v>
      </c>
      <c r="D160" s="108">
        <v>4</v>
      </c>
      <c r="E160" s="106"/>
      <c r="F160" s="105" t="s">
        <v>413</v>
      </c>
      <c r="G160" s="110">
        <v>377</v>
      </c>
      <c r="H160" s="111">
        <v>382</v>
      </c>
      <c r="I160" s="112">
        <v>0</v>
      </c>
      <c r="J160" s="110">
        <v>4164</v>
      </c>
      <c r="K160" s="158">
        <v>1685.5</v>
      </c>
      <c r="L160" s="114">
        <v>0</v>
      </c>
      <c r="M160" s="157">
        <v>2479</v>
      </c>
      <c r="N160" s="110"/>
      <c r="O160" s="105" t="s">
        <v>90</v>
      </c>
      <c r="Q160" s="64" t="s">
        <v>140</v>
      </c>
    </row>
    <row r="161" spans="1:17" ht="12.75" hidden="1">
      <c r="A161" s="105">
        <v>41</v>
      </c>
      <c r="B161" s="106" t="s">
        <v>122</v>
      </c>
      <c r="C161" s="142" t="s">
        <v>196</v>
      </c>
      <c r="D161" s="108">
        <v>2</v>
      </c>
      <c r="E161" s="106"/>
      <c r="F161" s="105" t="s">
        <v>445</v>
      </c>
      <c r="G161" s="110">
        <v>0</v>
      </c>
      <c r="H161" s="111">
        <v>0</v>
      </c>
      <c r="I161" s="112">
        <v>0</v>
      </c>
      <c r="J161" s="110">
        <v>3000</v>
      </c>
      <c r="K161" s="158">
        <v>0</v>
      </c>
      <c r="L161" s="114">
        <v>0</v>
      </c>
      <c r="M161" s="157">
        <v>0</v>
      </c>
      <c r="N161" s="110"/>
      <c r="O161" s="105" t="s">
        <v>90</v>
      </c>
      <c r="Q161" s="64" t="s">
        <v>140</v>
      </c>
    </row>
    <row r="162" spans="1:17" ht="12.75">
      <c r="A162" s="105">
        <v>41</v>
      </c>
      <c r="B162" s="106" t="s">
        <v>122</v>
      </c>
      <c r="C162" s="142" t="s">
        <v>196</v>
      </c>
      <c r="D162" s="108">
        <v>4</v>
      </c>
      <c r="E162" s="106"/>
      <c r="F162" s="105" t="s">
        <v>567</v>
      </c>
      <c r="G162" s="110">
        <v>36909</v>
      </c>
      <c r="H162" s="111">
        <v>37640</v>
      </c>
      <c r="I162" s="112">
        <v>35650</v>
      </c>
      <c r="J162" s="110">
        <v>37000</v>
      </c>
      <c r="K162" s="158">
        <v>36756.7</v>
      </c>
      <c r="L162" s="114">
        <v>36000</v>
      </c>
      <c r="M162" s="157">
        <v>22300</v>
      </c>
      <c r="N162" s="110"/>
      <c r="O162" s="105" t="s">
        <v>90</v>
      </c>
      <c r="Q162" s="64" t="s">
        <v>140</v>
      </c>
    </row>
    <row r="163" spans="1:17" ht="12.75">
      <c r="A163" s="105">
        <v>41</v>
      </c>
      <c r="B163" s="106" t="s">
        <v>122</v>
      </c>
      <c r="C163" s="142" t="s">
        <v>196</v>
      </c>
      <c r="D163" s="108">
        <v>12</v>
      </c>
      <c r="E163" s="106"/>
      <c r="F163" s="105" t="s">
        <v>568</v>
      </c>
      <c r="G163" s="110"/>
      <c r="H163" s="111">
        <v>0</v>
      </c>
      <c r="I163" s="112"/>
      <c r="J163" s="110"/>
      <c r="K163" s="158">
        <v>0</v>
      </c>
      <c r="L163" s="114">
        <v>0</v>
      </c>
      <c r="M163" s="157">
        <v>15700</v>
      </c>
      <c r="N163" s="110"/>
      <c r="O163" s="105" t="s">
        <v>90</v>
      </c>
      <c r="Q163" s="64" t="s">
        <v>140</v>
      </c>
    </row>
    <row r="164" spans="1:17" ht="12.75">
      <c r="A164" s="117">
        <v>41</v>
      </c>
      <c r="B164" s="106" t="s">
        <v>122</v>
      </c>
      <c r="C164" s="148" t="s">
        <v>177</v>
      </c>
      <c r="D164" s="120"/>
      <c r="E164" s="147"/>
      <c r="F164" s="121" t="s">
        <v>586</v>
      </c>
      <c r="G164" s="122">
        <v>1961</v>
      </c>
      <c r="H164" s="123">
        <v>0</v>
      </c>
      <c r="I164" s="124">
        <v>3500</v>
      </c>
      <c r="J164" s="122">
        <v>3500</v>
      </c>
      <c r="K164" s="125">
        <v>851</v>
      </c>
      <c r="L164" s="126">
        <v>0</v>
      </c>
      <c r="M164" s="122">
        <v>0</v>
      </c>
      <c r="N164" s="122"/>
      <c r="O164" s="127" t="s">
        <v>93</v>
      </c>
      <c r="P164" s="192"/>
      <c r="Q164" s="64" t="s">
        <v>141</v>
      </c>
    </row>
    <row r="165" spans="1:17" ht="12.75" hidden="1">
      <c r="A165" s="105">
        <v>41</v>
      </c>
      <c r="B165" s="106" t="s">
        <v>122</v>
      </c>
      <c r="C165" s="142" t="s">
        <v>190</v>
      </c>
      <c r="D165" s="108">
        <v>9</v>
      </c>
      <c r="E165" s="106"/>
      <c r="F165" s="105" t="s">
        <v>354</v>
      </c>
      <c r="G165" s="110">
        <v>87</v>
      </c>
      <c r="H165" s="111">
        <v>0</v>
      </c>
      <c r="I165" s="112">
        <v>0</v>
      </c>
      <c r="J165" s="110">
        <v>0</v>
      </c>
      <c r="K165" s="113">
        <v>0</v>
      </c>
      <c r="L165" s="114">
        <v>0</v>
      </c>
      <c r="M165" s="157">
        <v>0</v>
      </c>
      <c r="N165" s="110"/>
      <c r="O165" s="105" t="s">
        <v>364</v>
      </c>
      <c r="Q165" s="64" t="s">
        <v>140</v>
      </c>
    </row>
    <row r="166" spans="1:17" ht="12.75" hidden="1">
      <c r="A166" s="182" t="s">
        <v>315</v>
      </c>
      <c r="B166" s="161" t="s">
        <v>122</v>
      </c>
      <c r="C166" s="183" t="s">
        <v>203</v>
      </c>
      <c r="D166" s="163">
        <v>1</v>
      </c>
      <c r="E166" s="161" t="s">
        <v>204</v>
      </c>
      <c r="F166" s="160" t="s">
        <v>215</v>
      </c>
      <c r="G166" s="165">
        <v>0</v>
      </c>
      <c r="H166" s="167">
        <v>0</v>
      </c>
      <c r="I166" s="168">
        <v>0</v>
      </c>
      <c r="J166" s="165">
        <v>0</v>
      </c>
      <c r="K166" s="184"/>
      <c r="L166" s="185"/>
      <c r="M166" s="165"/>
      <c r="N166" s="165"/>
      <c r="O166" s="160" t="s">
        <v>90</v>
      </c>
      <c r="P166" s="9"/>
      <c r="Q166" s="45" t="s">
        <v>141</v>
      </c>
    </row>
    <row r="167" spans="1:17" ht="12.75" hidden="1">
      <c r="A167" s="105">
        <v>41</v>
      </c>
      <c r="B167" s="106" t="s">
        <v>122</v>
      </c>
      <c r="C167" s="142" t="s">
        <v>196</v>
      </c>
      <c r="D167" s="108">
        <v>11</v>
      </c>
      <c r="E167" s="106"/>
      <c r="F167" s="105" t="s">
        <v>363</v>
      </c>
      <c r="G167" s="110">
        <v>0</v>
      </c>
      <c r="H167" s="111">
        <v>0</v>
      </c>
      <c r="I167" s="112">
        <v>0</v>
      </c>
      <c r="J167" s="110">
        <v>0</v>
      </c>
      <c r="K167" s="113"/>
      <c r="L167" s="114"/>
      <c r="M167" s="110"/>
      <c r="N167" s="110"/>
      <c r="O167" s="105" t="s">
        <v>90</v>
      </c>
      <c r="Q167" s="64" t="s">
        <v>140</v>
      </c>
    </row>
    <row r="168" spans="1:17" ht="12.75" hidden="1">
      <c r="A168" s="105">
        <v>41</v>
      </c>
      <c r="B168" s="106" t="s">
        <v>122</v>
      </c>
      <c r="C168" s="142" t="s">
        <v>196</v>
      </c>
      <c r="D168" s="108">
        <v>27</v>
      </c>
      <c r="E168" s="106"/>
      <c r="F168" s="105" t="s">
        <v>414</v>
      </c>
      <c r="G168" s="110">
        <v>0</v>
      </c>
      <c r="H168" s="111">
        <v>0</v>
      </c>
      <c r="I168" s="186">
        <v>0</v>
      </c>
      <c r="J168" s="157">
        <v>0</v>
      </c>
      <c r="K168" s="158"/>
      <c r="L168" s="159"/>
      <c r="M168" s="157"/>
      <c r="N168" s="157"/>
      <c r="O168" s="105" t="s">
        <v>90</v>
      </c>
      <c r="Q168" s="64" t="s">
        <v>140</v>
      </c>
    </row>
    <row r="169" spans="1:17" ht="15" customHeight="1" hidden="1">
      <c r="A169" s="183" t="s">
        <v>315</v>
      </c>
      <c r="B169" s="161" t="s">
        <v>122</v>
      </c>
      <c r="C169" s="183" t="s">
        <v>203</v>
      </c>
      <c r="D169" s="163">
        <v>1</v>
      </c>
      <c r="E169" s="161"/>
      <c r="F169" s="160" t="s">
        <v>375</v>
      </c>
      <c r="G169" s="165">
        <v>0</v>
      </c>
      <c r="H169" s="167">
        <v>0</v>
      </c>
      <c r="I169" s="168">
        <v>0</v>
      </c>
      <c r="J169" s="165"/>
      <c r="K169" s="184"/>
      <c r="L169" s="185"/>
      <c r="M169" s="165"/>
      <c r="N169" s="165"/>
      <c r="O169" s="160" t="s">
        <v>89</v>
      </c>
      <c r="P169" s="9"/>
      <c r="Q169" s="45" t="s">
        <v>141</v>
      </c>
    </row>
    <row r="170" spans="1:17" ht="15" customHeight="1" hidden="1">
      <c r="A170" s="148" t="s">
        <v>315</v>
      </c>
      <c r="B170" s="147" t="s">
        <v>122</v>
      </c>
      <c r="C170" s="148" t="s">
        <v>177</v>
      </c>
      <c r="D170" s="120"/>
      <c r="E170" s="147"/>
      <c r="F170" s="121" t="s">
        <v>399</v>
      </c>
      <c r="G170" s="122">
        <v>0</v>
      </c>
      <c r="H170" s="123">
        <v>0</v>
      </c>
      <c r="I170" s="124">
        <v>0</v>
      </c>
      <c r="J170" s="122">
        <v>2000</v>
      </c>
      <c r="K170" s="125">
        <v>0</v>
      </c>
      <c r="L170" s="126">
        <v>0</v>
      </c>
      <c r="M170" s="122">
        <v>0</v>
      </c>
      <c r="N170" s="122"/>
      <c r="O170" s="121" t="s">
        <v>400</v>
      </c>
      <c r="P170" s="9"/>
      <c r="Q170" s="45" t="s">
        <v>141</v>
      </c>
    </row>
    <row r="171" spans="1:17" ht="15" customHeight="1">
      <c r="A171" s="290" t="s">
        <v>20</v>
      </c>
      <c r="B171" s="291"/>
      <c r="C171" s="291"/>
      <c r="D171" s="291"/>
      <c r="E171" s="291"/>
      <c r="F171" s="292"/>
      <c r="G171" s="150">
        <f>SUM(G157:G170)</f>
        <v>40623</v>
      </c>
      <c r="H171" s="151">
        <f>SUM(H157:H170)</f>
        <v>38706</v>
      </c>
      <c r="I171" s="152">
        <f>SUM(I157:I170)</f>
        <v>39850</v>
      </c>
      <c r="J171" s="150">
        <f>SUM(J157:J170)</f>
        <v>51001</v>
      </c>
      <c r="K171" s="153">
        <f>SUM(K158:K170)</f>
        <v>40609.84</v>
      </c>
      <c r="L171" s="154">
        <f>SUM(L158:L170)</f>
        <v>36700</v>
      </c>
      <c r="M171" s="150">
        <f>SUM(M158:M170)</f>
        <v>42079</v>
      </c>
      <c r="N171" s="150"/>
      <c r="O171" s="155"/>
      <c r="Q171" s="64" t="s">
        <v>143</v>
      </c>
    </row>
    <row r="172" spans="1:17" ht="15" customHeight="1" hidden="1">
      <c r="A172" s="55"/>
      <c r="B172" s="134"/>
      <c r="C172" s="56"/>
      <c r="D172" s="135"/>
      <c r="E172" s="55"/>
      <c r="F172" s="55"/>
      <c r="G172" s="58"/>
      <c r="H172" s="136"/>
      <c r="I172" s="137"/>
      <c r="J172" s="58"/>
      <c r="K172" s="138"/>
      <c r="L172" s="139"/>
      <c r="M172" s="58"/>
      <c r="N172" s="58"/>
      <c r="O172" s="55"/>
      <c r="Q172" s="64" t="s">
        <v>143</v>
      </c>
    </row>
    <row r="173" spans="1:17" ht="15" customHeight="1">
      <c r="A173" s="105">
        <v>41</v>
      </c>
      <c r="B173" s="106" t="s">
        <v>277</v>
      </c>
      <c r="C173" s="142" t="s">
        <v>219</v>
      </c>
      <c r="D173" s="108"/>
      <c r="E173" s="106"/>
      <c r="F173" s="105" t="s">
        <v>278</v>
      </c>
      <c r="G173" s="110">
        <v>0</v>
      </c>
      <c r="H173" s="111">
        <v>0</v>
      </c>
      <c r="I173" s="112">
        <v>0</v>
      </c>
      <c r="J173" s="110">
        <v>11</v>
      </c>
      <c r="K173" s="113">
        <v>8.79</v>
      </c>
      <c r="L173" s="114">
        <v>0</v>
      </c>
      <c r="M173" s="157">
        <v>333</v>
      </c>
      <c r="N173" s="110"/>
      <c r="O173" s="116" t="s">
        <v>91</v>
      </c>
      <c r="Q173" s="64" t="s">
        <v>140</v>
      </c>
    </row>
    <row r="174" spans="1:17" ht="15" customHeight="1">
      <c r="A174" s="105">
        <v>41</v>
      </c>
      <c r="B174" s="106" t="s">
        <v>123</v>
      </c>
      <c r="C174" s="142" t="s">
        <v>195</v>
      </c>
      <c r="D174" s="108">
        <v>6</v>
      </c>
      <c r="E174" s="106"/>
      <c r="F174" s="105" t="s">
        <v>170</v>
      </c>
      <c r="G174" s="110">
        <v>340</v>
      </c>
      <c r="H174" s="111">
        <v>327</v>
      </c>
      <c r="I174" s="112">
        <v>660</v>
      </c>
      <c r="J174" s="110">
        <v>660</v>
      </c>
      <c r="K174" s="113">
        <v>37.07</v>
      </c>
      <c r="L174" s="114">
        <v>660</v>
      </c>
      <c r="M174" s="157">
        <v>660</v>
      </c>
      <c r="N174" s="110"/>
      <c r="O174" s="105" t="s">
        <v>91</v>
      </c>
      <c r="Q174" s="64" t="s">
        <v>140</v>
      </c>
    </row>
    <row r="175" spans="1:17" s="145" customFormat="1" ht="15" customHeight="1">
      <c r="A175" s="105">
        <v>41</v>
      </c>
      <c r="B175" s="106" t="s">
        <v>123</v>
      </c>
      <c r="C175" s="142" t="s">
        <v>202</v>
      </c>
      <c r="D175" s="108">
        <v>6</v>
      </c>
      <c r="E175" s="106"/>
      <c r="F175" s="105" t="s">
        <v>569</v>
      </c>
      <c r="G175" s="110">
        <v>1190</v>
      </c>
      <c r="H175" s="111">
        <v>3434</v>
      </c>
      <c r="I175" s="112">
        <v>1000</v>
      </c>
      <c r="J175" s="110">
        <v>8050</v>
      </c>
      <c r="K175" s="113">
        <v>6275.7</v>
      </c>
      <c r="L175" s="114">
        <v>82150</v>
      </c>
      <c r="M175" s="157">
        <v>157262</v>
      </c>
      <c r="N175" s="110"/>
      <c r="O175" s="105" t="s">
        <v>91</v>
      </c>
      <c r="P175" s="63"/>
      <c r="Q175" s="64" t="s">
        <v>140</v>
      </c>
    </row>
    <row r="176" spans="1:17" s="145" customFormat="1" ht="15" customHeight="1">
      <c r="A176" s="105">
        <v>41</v>
      </c>
      <c r="B176" s="106" t="s">
        <v>123</v>
      </c>
      <c r="C176" s="142" t="s">
        <v>196</v>
      </c>
      <c r="D176" s="108">
        <v>5</v>
      </c>
      <c r="E176" s="106"/>
      <c r="F176" s="105" t="s">
        <v>446</v>
      </c>
      <c r="G176" s="110">
        <v>0</v>
      </c>
      <c r="H176" s="111">
        <v>0</v>
      </c>
      <c r="I176" s="112">
        <v>0</v>
      </c>
      <c r="J176" s="110">
        <v>4700</v>
      </c>
      <c r="K176" s="113">
        <v>4700</v>
      </c>
      <c r="L176" s="114">
        <v>0</v>
      </c>
      <c r="M176" s="157">
        <v>0</v>
      </c>
      <c r="N176" s="110"/>
      <c r="O176" s="105" t="s">
        <v>91</v>
      </c>
      <c r="P176" s="63"/>
      <c r="Q176" s="64" t="s">
        <v>140</v>
      </c>
    </row>
    <row r="177" spans="1:17" ht="15" customHeight="1">
      <c r="A177" s="105">
        <v>41</v>
      </c>
      <c r="B177" s="106" t="s">
        <v>123</v>
      </c>
      <c r="C177" s="142" t="s">
        <v>196</v>
      </c>
      <c r="D177" s="108">
        <v>27</v>
      </c>
      <c r="E177" s="106"/>
      <c r="F177" s="105" t="s">
        <v>317</v>
      </c>
      <c r="G177" s="110">
        <v>0</v>
      </c>
      <c r="H177" s="111">
        <v>0</v>
      </c>
      <c r="I177" s="112">
        <v>0</v>
      </c>
      <c r="J177" s="110">
        <v>45</v>
      </c>
      <c r="K177" s="113">
        <v>45</v>
      </c>
      <c r="L177" s="114">
        <v>0</v>
      </c>
      <c r="M177" s="157">
        <v>1093</v>
      </c>
      <c r="N177" s="110"/>
      <c r="O177" s="105" t="s">
        <v>91</v>
      </c>
      <c r="Q177" s="64" t="s">
        <v>140</v>
      </c>
    </row>
    <row r="178" spans="1:17" ht="15" customHeight="1">
      <c r="A178" s="105">
        <v>41</v>
      </c>
      <c r="B178" s="106" t="s">
        <v>118</v>
      </c>
      <c r="C178" s="142" t="s">
        <v>195</v>
      </c>
      <c r="D178" s="108">
        <v>6</v>
      </c>
      <c r="E178" s="106"/>
      <c r="F178" s="105" t="s">
        <v>570</v>
      </c>
      <c r="G178" s="110">
        <v>0</v>
      </c>
      <c r="H178" s="111">
        <v>0</v>
      </c>
      <c r="I178" s="112">
        <v>100</v>
      </c>
      <c r="J178" s="110">
        <v>100</v>
      </c>
      <c r="K178" s="113">
        <v>0</v>
      </c>
      <c r="L178" s="114">
        <v>0</v>
      </c>
      <c r="M178" s="157">
        <v>115</v>
      </c>
      <c r="N178" s="110"/>
      <c r="O178" s="160" t="s">
        <v>92</v>
      </c>
      <c r="Q178" s="64" t="s">
        <v>140</v>
      </c>
    </row>
    <row r="179" spans="1:17" ht="15" customHeight="1">
      <c r="A179" s="105">
        <v>41</v>
      </c>
      <c r="B179" s="106" t="s">
        <v>118</v>
      </c>
      <c r="C179" s="142" t="s">
        <v>202</v>
      </c>
      <c r="D179" s="108">
        <v>6</v>
      </c>
      <c r="E179" s="106"/>
      <c r="F179" s="105" t="s">
        <v>479</v>
      </c>
      <c r="G179" s="110">
        <v>0</v>
      </c>
      <c r="H179" s="111">
        <v>0</v>
      </c>
      <c r="I179" s="112">
        <v>100</v>
      </c>
      <c r="J179" s="110">
        <v>100</v>
      </c>
      <c r="K179" s="113">
        <v>0</v>
      </c>
      <c r="L179" s="114">
        <v>100</v>
      </c>
      <c r="M179" s="157">
        <v>0</v>
      </c>
      <c r="N179" s="110"/>
      <c r="O179" s="105" t="s">
        <v>92</v>
      </c>
      <c r="Q179" s="64" t="s">
        <v>140</v>
      </c>
    </row>
    <row r="180" spans="1:18" ht="15" customHeight="1">
      <c r="A180" s="105">
        <v>41</v>
      </c>
      <c r="B180" s="106" t="s">
        <v>123</v>
      </c>
      <c r="C180" s="142" t="s">
        <v>196</v>
      </c>
      <c r="D180" s="227">
        <v>5</v>
      </c>
      <c r="E180" s="106"/>
      <c r="F180" s="105" t="s">
        <v>480</v>
      </c>
      <c r="G180" s="110">
        <v>200</v>
      </c>
      <c r="H180" s="111">
        <v>200</v>
      </c>
      <c r="I180" s="112">
        <v>200</v>
      </c>
      <c r="J180" s="110">
        <v>200</v>
      </c>
      <c r="K180" s="113">
        <v>200</v>
      </c>
      <c r="L180" s="114">
        <v>200</v>
      </c>
      <c r="M180" s="157">
        <v>200</v>
      </c>
      <c r="N180" s="110"/>
      <c r="O180" s="105" t="s">
        <v>92</v>
      </c>
      <c r="Q180" s="64" t="s">
        <v>140</v>
      </c>
      <c r="R180" s="63" t="s">
        <v>431</v>
      </c>
    </row>
    <row r="181" spans="1:17" ht="15" customHeight="1">
      <c r="A181" s="105">
        <v>41</v>
      </c>
      <c r="B181" s="106" t="s">
        <v>123</v>
      </c>
      <c r="C181" s="142" t="s">
        <v>196</v>
      </c>
      <c r="D181" s="108">
        <v>15</v>
      </c>
      <c r="E181" s="106"/>
      <c r="F181" s="105" t="s">
        <v>481</v>
      </c>
      <c r="G181" s="110">
        <v>1057</v>
      </c>
      <c r="H181" s="111">
        <v>1057</v>
      </c>
      <c r="I181" s="112">
        <v>1100</v>
      </c>
      <c r="J181" s="110">
        <v>1100</v>
      </c>
      <c r="K181" s="113">
        <v>1056.99</v>
      </c>
      <c r="L181" s="114">
        <v>1100</v>
      </c>
      <c r="M181" s="157">
        <v>0</v>
      </c>
      <c r="N181" s="110"/>
      <c r="O181" s="116" t="s">
        <v>92</v>
      </c>
      <c r="Q181" s="64" t="s">
        <v>140</v>
      </c>
    </row>
    <row r="182" spans="1:17" ht="15" customHeight="1" hidden="1">
      <c r="A182" s="105">
        <v>41</v>
      </c>
      <c r="B182" s="106" t="s">
        <v>176</v>
      </c>
      <c r="C182" s="142" t="s">
        <v>205</v>
      </c>
      <c r="D182" s="108">
        <v>2</v>
      </c>
      <c r="E182" s="106"/>
      <c r="F182" s="105" t="s">
        <v>175</v>
      </c>
      <c r="G182" s="110">
        <v>0</v>
      </c>
      <c r="H182" s="111">
        <v>0</v>
      </c>
      <c r="I182" s="112"/>
      <c r="J182" s="110"/>
      <c r="K182" s="113">
        <v>0</v>
      </c>
      <c r="L182" s="114">
        <v>0</v>
      </c>
      <c r="M182" s="157"/>
      <c r="N182" s="110"/>
      <c r="O182" s="105" t="s">
        <v>92</v>
      </c>
      <c r="Q182" s="64" t="s">
        <v>140</v>
      </c>
    </row>
    <row r="183" spans="1:19" ht="15" customHeight="1" hidden="1">
      <c r="A183" s="105">
        <v>41</v>
      </c>
      <c r="B183" s="106" t="s">
        <v>123</v>
      </c>
      <c r="C183" s="142" t="s">
        <v>195</v>
      </c>
      <c r="D183" s="108">
        <v>4</v>
      </c>
      <c r="E183" s="106"/>
      <c r="F183" s="105" t="s">
        <v>300</v>
      </c>
      <c r="G183" s="110">
        <v>0</v>
      </c>
      <c r="H183" s="111">
        <v>0</v>
      </c>
      <c r="I183" s="112"/>
      <c r="J183" s="110"/>
      <c r="K183" s="113">
        <v>0</v>
      </c>
      <c r="L183" s="114">
        <v>0</v>
      </c>
      <c r="M183" s="157"/>
      <c r="N183" s="110"/>
      <c r="O183" s="105" t="s">
        <v>92</v>
      </c>
      <c r="Q183" s="64" t="s">
        <v>140</v>
      </c>
      <c r="R183" s="302"/>
      <c r="S183" s="302"/>
    </row>
    <row r="184" spans="1:17" ht="15" customHeight="1" hidden="1">
      <c r="A184" s="105">
        <v>41</v>
      </c>
      <c r="B184" s="106" t="s">
        <v>139</v>
      </c>
      <c r="C184" s="142" t="s">
        <v>196</v>
      </c>
      <c r="D184" s="108">
        <v>12</v>
      </c>
      <c r="E184" s="106"/>
      <c r="F184" s="105" t="s">
        <v>299</v>
      </c>
      <c r="G184" s="110">
        <v>0</v>
      </c>
      <c r="H184" s="111">
        <v>0</v>
      </c>
      <c r="I184" s="112"/>
      <c r="J184" s="110"/>
      <c r="K184" s="113">
        <v>0</v>
      </c>
      <c r="L184" s="114">
        <v>0</v>
      </c>
      <c r="M184" s="157"/>
      <c r="N184" s="110"/>
      <c r="O184" s="187" t="s">
        <v>92</v>
      </c>
      <c r="Q184" s="64" t="s">
        <v>140</v>
      </c>
    </row>
    <row r="185" spans="1:17" ht="12.75" hidden="1">
      <c r="A185" s="105">
        <v>41</v>
      </c>
      <c r="B185" s="106" t="s">
        <v>139</v>
      </c>
      <c r="C185" s="142" t="s">
        <v>196</v>
      </c>
      <c r="D185" s="108">
        <v>27</v>
      </c>
      <c r="E185" s="106"/>
      <c r="F185" s="105" t="s">
        <v>301</v>
      </c>
      <c r="G185" s="110">
        <v>0</v>
      </c>
      <c r="H185" s="111">
        <v>0</v>
      </c>
      <c r="I185" s="112"/>
      <c r="J185" s="110"/>
      <c r="K185" s="113">
        <v>0</v>
      </c>
      <c r="L185" s="114">
        <v>0</v>
      </c>
      <c r="M185" s="157">
        <v>0</v>
      </c>
      <c r="N185" s="110"/>
      <c r="O185" s="187" t="s">
        <v>92</v>
      </c>
      <c r="Q185" s="64" t="s">
        <v>140</v>
      </c>
    </row>
    <row r="186" spans="1:17" ht="12.75" hidden="1">
      <c r="A186" s="175" t="s">
        <v>319</v>
      </c>
      <c r="B186" s="106" t="s">
        <v>176</v>
      </c>
      <c r="C186" s="183" t="s">
        <v>206</v>
      </c>
      <c r="D186" s="163">
        <v>5</v>
      </c>
      <c r="E186" s="161"/>
      <c r="F186" s="160" t="s">
        <v>347</v>
      </c>
      <c r="G186" s="165">
        <v>0</v>
      </c>
      <c r="H186" s="167">
        <v>0</v>
      </c>
      <c r="I186" s="168"/>
      <c r="J186" s="165"/>
      <c r="K186" s="184">
        <v>0</v>
      </c>
      <c r="L186" s="185">
        <v>0</v>
      </c>
      <c r="M186" s="238"/>
      <c r="N186" s="165"/>
      <c r="O186" s="144" t="s">
        <v>92</v>
      </c>
      <c r="Q186" s="64" t="s">
        <v>142</v>
      </c>
    </row>
    <row r="187" spans="1:17" ht="12.75">
      <c r="A187" s="105">
        <v>41</v>
      </c>
      <c r="B187" s="106" t="s">
        <v>123</v>
      </c>
      <c r="C187" s="142" t="s">
        <v>219</v>
      </c>
      <c r="D187" s="108" t="s">
        <v>59</v>
      </c>
      <c r="E187" s="106"/>
      <c r="F187" s="105" t="s">
        <v>482</v>
      </c>
      <c r="G187" s="110">
        <v>1827</v>
      </c>
      <c r="H187" s="111">
        <v>0</v>
      </c>
      <c r="I187" s="112">
        <v>870</v>
      </c>
      <c r="J187" s="110">
        <v>859</v>
      </c>
      <c r="K187" s="113">
        <v>730.23</v>
      </c>
      <c r="L187" s="114">
        <v>730</v>
      </c>
      <c r="M187" s="157">
        <v>569</v>
      </c>
      <c r="N187" s="110"/>
      <c r="O187" s="160" t="s">
        <v>93</v>
      </c>
      <c r="Q187" s="64" t="s">
        <v>140</v>
      </c>
    </row>
    <row r="188" spans="1:17" ht="12.75" hidden="1">
      <c r="A188" s="105">
        <v>41</v>
      </c>
      <c r="B188" s="106" t="s">
        <v>123</v>
      </c>
      <c r="C188" s="142" t="s">
        <v>195</v>
      </c>
      <c r="D188" s="108">
        <v>4</v>
      </c>
      <c r="E188" s="106"/>
      <c r="F188" s="105" t="s">
        <v>279</v>
      </c>
      <c r="G188" s="110">
        <v>0</v>
      </c>
      <c r="H188" s="111">
        <v>0</v>
      </c>
      <c r="I188" s="112">
        <v>0</v>
      </c>
      <c r="J188" s="110">
        <v>0</v>
      </c>
      <c r="K188" s="113"/>
      <c r="L188" s="179"/>
      <c r="M188" s="157"/>
      <c r="N188" s="110"/>
      <c r="O188" s="105" t="s">
        <v>93</v>
      </c>
      <c r="Q188" s="64" t="s">
        <v>140</v>
      </c>
    </row>
    <row r="189" spans="1:17" ht="12.75" hidden="1">
      <c r="A189" s="105">
        <v>41</v>
      </c>
      <c r="B189" s="106" t="s">
        <v>123</v>
      </c>
      <c r="C189" s="142" t="s">
        <v>202</v>
      </c>
      <c r="D189" s="108">
        <v>6</v>
      </c>
      <c r="E189" s="106"/>
      <c r="F189" s="105" t="s">
        <v>280</v>
      </c>
      <c r="G189" s="110">
        <v>0</v>
      </c>
      <c r="H189" s="111">
        <v>0</v>
      </c>
      <c r="I189" s="112">
        <v>0</v>
      </c>
      <c r="J189" s="110">
        <v>0</v>
      </c>
      <c r="K189" s="113"/>
      <c r="L189" s="179"/>
      <c r="M189" s="157"/>
      <c r="N189" s="110"/>
      <c r="O189" s="105" t="s">
        <v>93</v>
      </c>
      <c r="Q189" s="64" t="s">
        <v>140</v>
      </c>
    </row>
    <row r="190" spans="1:17" ht="12.75" hidden="1">
      <c r="A190" s="105">
        <v>41</v>
      </c>
      <c r="B190" s="106" t="s">
        <v>123</v>
      </c>
      <c r="C190" s="142" t="s">
        <v>196</v>
      </c>
      <c r="D190" s="108">
        <v>5</v>
      </c>
      <c r="E190" s="106"/>
      <c r="F190" s="105" t="s">
        <v>246</v>
      </c>
      <c r="G190" s="110">
        <v>0</v>
      </c>
      <c r="H190" s="111">
        <v>0</v>
      </c>
      <c r="I190" s="112"/>
      <c r="J190" s="110"/>
      <c r="K190" s="113"/>
      <c r="L190" s="179"/>
      <c r="M190" s="157"/>
      <c r="N190" s="110"/>
      <c r="O190" s="105" t="s">
        <v>93</v>
      </c>
      <c r="P190" s="145"/>
      <c r="Q190" s="188" t="s">
        <v>140</v>
      </c>
    </row>
    <row r="191" spans="1:17" ht="12.75" hidden="1">
      <c r="A191" s="189">
        <v>41</v>
      </c>
      <c r="B191" s="106" t="s">
        <v>123</v>
      </c>
      <c r="C191" s="183" t="s">
        <v>203</v>
      </c>
      <c r="D191" s="163">
        <v>1</v>
      </c>
      <c r="E191" s="161"/>
      <c r="F191" s="160" t="s">
        <v>243</v>
      </c>
      <c r="G191" s="165"/>
      <c r="H191" s="167"/>
      <c r="I191" s="168"/>
      <c r="J191" s="165"/>
      <c r="K191" s="184"/>
      <c r="L191" s="190"/>
      <c r="M191" s="238"/>
      <c r="N191" s="165"/>
      <c r="O191" s="116" t="s">
        <v>93</v>
      </c>
      <c r="Q191" s="64" t="s">
        <v>141</v>
      </c>
    </row>
    <row r="192" spans="1:19" ht="12.75" hidden="1">
      <c r="A192" s="189">
        <v>1151</v>
      </c>
      <c r="B192" s="106" t="s">
        <v>123</v>
      </c>
      <c r="C192" s="183" t="s">
        <v>203</v>
      </c>
      <c r="D192" s="163">
        <v>2</v>
      </c>
      <c r="E192" s="161"/>
      <c r="F192" s="160" t="s">
        <v>242</v>
      </c>
      <c r="G192" s="165"/>
      <c r="H192" s="167"/>
      <c r="I192" s="168"/>
      <c r="J192" s="165"/>
      <c r="K192" s="184"/>
      <c r="L192" s="190"/>
      <c r="M192" s="238"/>
      <c r="N192" s="165"/>
      <c r="O192" s="116" t="s">
        <v>93</v>
      </c>
      <c r="Q192" s="64" t="s">
        <v>141</v>
      </c>
      <c r="S192" s="145"/>
    </row>
    <row r="193" spans="1:17" ht="12.75" hidden="1">
      <c r="A193" s="189">
        <v>1152</v>
      </c>
      <c r="B193" s="106" t="s">
        <v>123</v>
      </c>
      <c r="C193" s="183" t="s">
        <v>203</v>
      </c>
      <c r="D193" s="163">
        <v>2</v>
      </c>
      <c r="E193" s="161"/>
      <c r="F193" s="160" t="s">
        <v>242</v>
      </c>
      <c r="G193" s="165"/>
      <c r="H193" s="167"/>
      <c r="I193" s="168"/>
      <c r="J193" s="165"/>
      <c r="K193" s="184"/>
      <c r="L193" s="190"/>
      <c r="M193" s="238"/>
      <c r="N193" s="165"/>
      <c r="O193" s="116" t="s">
        <v>93</v>
      </c>
      <c r="Q193" s="64" t="s">
        <v>141</v>
      </c>
    </row>
    <row r="194" spans="1:17" ht="12.75" hidden="1">
      <c r="A194" s="191">
        <v>41</v>
      </c>
      <c r="B194" s="106" t="s">
        <v>123</v>
      </c>
      <c r="C194" s="183" t="s">
        <v>203</v>
      </c>
      <c r="D194" s="163">
        <v>2</v>
      </c>
      <c r="E194" s="161"/>
      <c r="F194" s="160" t="s">
        <v>242</v>
      </c>
      <c r="G194" s="165"/>
      <c r="H194" s="167"/>
      <c r="I194" s="168"/>
      <c r="J194" s="165"/>
      <c r="K194" s="184"/>
      <c r="L194" s="190"/>
      <c r="M194" s="238"/>
      <c r="N194" s="165"/>
      <c r="O194" s="116" t="s">
        <v>93</v>
      </c>
      <c r="Q194" s="64" t="s">
        <v>141</v>
      </c>
    </row>
    <row r="195" spans="1:17" ht="12.75">
      <c r="A195" s="105">
        <v>41</v>
      </c>
      <c r="B195" s="106" t="s">
        <v>123</v>
      </c>
      <c r="C195" s="142" t="s">
        <v>573</v>
      </c>
      <c r="D195" s="108">
        <v>1</v>
      </c>
      <c r="E195" s="106"/>
      <c r="F195" s="105" t="s">
        <v>574</v>
      </c>
      <c r="G195" s="110">
        <v>5806</v>
      </c>
      <c r="H195" s="111">
        <v>0</v>
      </c>
      <c r="I195" s="112">
        <v>2500</v>
      </c>
      <c r="J195" s="110">
        <v>2455</v>
      </c>
      <c r="K195" s="113">
        <v>0</v>
      </c>
      <c r="L195" s="114">
        <v>0</v>
      </c>
      <c r="M195" s="157">
        <v>60</v>
      </c>
      <c r="N195" s="110"/>
      <c r="O195" s="105" t="s">
        <v>93</v>
      </c>
      <c r="Q195" s="64" t="s">
        <v>140</v>
      </c>
    </row>
    <row r="196" spans="1:17" ht="12.75">
      <c r="A196" s="191">
        <v>41</v>
      </c>
      <c r="B196" s="225" t="s">
        <v>123</v>
      </c>
      <c r="C196" s="226" t="s">
        <v>196</v>
      </c>
      <c r="D196" s="227">
        <v>4</v>
      </c>
      <c r="E196" s="225"/>
      <c r="F196" s="191" t="s">
        <v>552</v>
      </c>
      <c r="G196" s="157"/>
      <c r="H196" s="203">
        <v>0</v>
      </c>
      <c r="I196" s="186">
        <v>0</v>
      </c>
      <c r="J196" s="157"/>
      <c r="K196" s="158">
        <v>0</v>
      </c>
      <c r="L196" s="159">
        <v>1200</v>
      </c>
      <c r="M196" s="157">
        <v>0</v>
      </c>
      <c r="N196" s="157"/>
      <c r="O196" s="191" t="s">
        <v>93</v>
      </c>
      <c r="Q196" s="64" t="s">
        <v>140</v>
      </c>
    </row>
    <row r="197" spans="1:17" ht="12.75">
      <c r="A197" s="105">
        <v>41</v>
      </c>
      <c r="B197" s="106" t="s">
        <v>123</v>
      </c>
      <c r="C197" s="142" t="s">
        <v>196</v>
      </c>
      <c r="D197" s="108">
        <v>27</v>
      </c>
      <c r="E197" s="106"/>
      <c r="F197" s="105" t="s">
        <v>483</v>
      </c>
      <c r="G197" s="110">
        <v>5806</v>
      </c>
      <c r="H197" s="111">
        <v>0</v>
      </c>
      <c r="I197" s="112">
        <v>2500</v>
      </c>
      <c r="J197" s="110">
        <v>2455</v>
      </c>
      <c r="K197" s="113">
        <v>2259</v>
      </c>
      <c r="L197" s="114">
        <v>2500</v>
      </c>
      <c r="M197" s="157">
        <v>1683</v>
      </c>
      <c r="N197" s="110"/>
      <c r="O197" s="105" t="s">
        <v>93</v>
      </c>
      <c r="Q197" s="64" t="s">
        <v>140</v>
      </c>
    </row>
    <row r="198" spans="1:17" ht="12.75">
      <c r="A198" s="117">
        <v>41</v>
      </c>
      <c r="B198" s="118" t="s">
        <v>123</v>
      </c>
      <c r="C198" s="148" t="s">
        <v>177</v>
      </c>
      <c r="D198" s="120"/>
      <c r="E198" s="147"/>
      <c r="F198" s="121" t="s">
        <v>595</v>
      </c>
      <c r="G198" s="122">
        <v>1961</v>
      </c>
      <c r="H198" s="123">
        <v>1691</v>
      </c>
      <c r="I198" s="124">
        <v>3500</v>
      </c>
      <c r="J198" s="122">
        <v>3500</v>
      </c>
      <c r="K198" s="125">
        <v>2837</v>
      </c>
      <c r="L198" s="126">
        <v>1000</v>
      </c>
      <c r="M198" s="122">
        <v>3765</v>
      </c>
      <c r="N198" s="122"/>
      <c r="O198" s="127" t="s">
        <v>93</v>
      </c>
      <c r="P198" s="192"/>
      <c r="Q198" s="64" t="s">
        <v>141</v>
      </c>
    </row>
    <row r="199" spans="1:17" ht="15.75" customHeight="1" hidden="1">
      <c r="A199" s="160">
        <v>41</v>
      </c>
      <c r="B199" s="161" t="s">
        <v>123</v>
      </c>
      <c r="C199" s="183" t="s">
        <v>203</v>
      </c>
      <c r="D199" s="163">
        <v>2</v>
      </c>
      <c r="E199" s="161"/>
      <c r="F199" s="160" t="s">
        <v>321</v>
      </c>
      <c r="G199" s="165">
        <v>0</v>
      </c>
      <c r="H199" s="167">
        <v>0</v>
      </c>
      <c r="I199" s="168">
        <v>0</v>
      </c>
      <c r="J199" s="165">
        <v>0</v>
      </c>
      <c r="K199" s="184"/>
      <c r="L199" s="190"/>
      <c r="M199" s="165"/>
      <c r="N199" s="165"/>
      <c r="O199" s="160" t="s">
        <v>93</v>
      </c>
      <c r="P199" s="145"/>
      <c r="Q199" s="48" t="s">
        <v>141</v>
      </c>
    </row>
    <row r="200" spans="1:17" ht="12.75">
      <c r="A200" s="117">
        <v>43</v>
      </c>
      <c r="B200" s="118" t="s">
        <v>123</v>
      </c>
      <c r="C200" s="148" t="s">
        <v>203</v>
      </c>
      <c r="D200" s="120">
        <v>2</v>
      </c>
      <c r="E200" s="147" t="s">
        <v>204</v>
      </c>
      <c r="F200" s="121" t="s">
        <v>585</v>
      </c>
      <c r="G200" s="122">
        <v>0</v>
      </c>
      <c r="H200" s="123">
        <v>1124</v>
      </c>
      <c r="I200" s="124">
        <v>0</v>
      </c>
      <c r="J200" s="122">
        <v>0</v>
      </c>
      <c r="K200" s="125">
        <v>0</v>
      </c>
      <c r="L200" s="126">
        <v>0</v>
      </c>
      <c r="M200" s="122">
        <v>0</v>
      </c>
      <c r="N200" s="122"/>
      <c r="O200" s="117" t="s">
        <v>93</v>
      </c>
      <c r="Q200" s="45" t="s">
        <v>141</v>
      </c>
    </row>
    <row r="201" spans="1:17" ht="12.75">
      <c r="A201" s="117">
        <v>43</v>
      </c>
      <c r="B201" s="118" t="s">
        <v>123</v>
      </c>
      <c r="C201" s="148" t="s">
        <v>203</v>
      </c>
      <c r="D201" s="120">
        <v>2</v>
      </c>
      <c r="E201" s="147" t="s">
        <v>204</v>
      </c>
      <c r="F201" s="121" t="s">
        <v>584</v>
      </c>
      <c r="G201" s="122">
        <v>0</v>
      </c>
      <c r="H201" s="123">
        <v>0</v>
      </c>
      <c r="I201" s="124">
        <v>0</v>
      </c>
      <c r="J201" s="122">
        <v>0</v>
      </c>
      <c r="K201" s="125">
        <v>324</v>
      </c>
      <c r="L201" s="126">
        <v>0</v>
      </c>
      <c r="M201" s="122">
        <v>0</v>
      </c>
      <c r="N201" s="122"/>
      <c r="O201" s="117" t="s">
        <v>93</v>
      </c>
      <c r="Q201" s="45" t="s">
        <v>141</v>
      </c>
    </row>
    <row r="202" spans="1:17" ht="12.75" hidden="1">
      <c r="A202" s="117">
        <v>41</v>
      </c>
      <c r="B202" s="118" t="s">
        <v>123</v>
      </c>
      <c r="C202" s="148" t="s">
        <v>203</v>
      </c>
      <c r="D202" s="120">
        <v>1</v>
      </c>
      <c r="E202" s="147" t="s">
        <v>204</v>
      </c>
      <c r="F202" s="121" t="s">
        <v>209</v>
      </c>
      <c r="G202" s="122"/>
      <c r="H202" s="123"/>
      <c r="I202" s="124"/>
      <c r="J202" s="122"/>
      <c r="K202" s="125"/>
      <c r="L202" s="193"/>
      <c r="M202" s="122"/>
      <c r="N202" s="122"/>
      <c r="O202" s="117" t="s">
        <v>93</v>
      </c>
      <c r="Q202" s="45" t="s">
        <v>141</v>
      </c>
    </row>
    <row r="203" spans="1:17" ht="12.75" hidden="1">
      <c r="A203" s="117">
        <v>41.46</v>
      </c>
      <c r="B203" s="118" t="s">
        <v>123</v>
      </c>
      <c r="C203" s="148" t="s">
        <v>203</v>
      </c>
      <c r="D203" s="120">
        <v>2</v>
      </c>
      <c r="E203" s="147"/>
      <c r="F203" s="121" t="s">
        <v>73</v>
      </c>
      <c r="G203" s="122">
        <v>0</v>
      </c>
      <c r="H203" s="123">
        <v>0</v>
      </c>
      <c r="I203" s="124">
        <v>0</v>
      </c>
      <c r="J203" s="122">
        <v>0</v>
      </c>
      <c r="K203" s="125"/>
      <c r="L203" s="193"/>
      <c r="M203" s="122"/>
      <c r="N203" s="122"/>
      <c r="O203" s="127" t="s">
        <v>93</v>
      </c>
      <c r="Q203" s="45" t="s">
        <v>141</v>
      </c>
    </row>
    <row r="204" spans="1:17" ht="12.75" hidden="1">
      <c r="A204" s="117">
        <v>41</v>
      </c>
      <c r="B204" s="118" t="s">
        <v>123</v>
      </c>
      <c r="C204" s="148" t="s">
        <v>177</v>
      </c>
      <c r="D204" s="120" t="s">
        <v>59</v>
      </c>
      <c r="E204" s="147"/>
      <c r="F204" s="121" t="s">
        <v>419</v>
      </c>
      <c r="G204" s="122">
        <v>0</v>
      </c>
      <c r="H204" s="123">
        <v>0</v>
      </c>
      <c r="I204" s="124">
        <v>0</v>
      </c>
      <c r="J204" s="122">
        <v>0</v>
      </c>
      <c r="K204" s="125"/>
      <c r="L204" s="193"/>
      <c r="M204" s="122"/>
      <c r="N204" s="122"/>
      <c r="O204" s="127" t="s">
        <v>93</v>
      </c>
      <c r="Q204" s="45" t="s">
        <v>141</v>
      </c>
    </row>
    <row r="205" spans="1:17" ht="12.75">
      <c r="A205" s="117">
        <v>46</v>
      </c>
      <c r="B205" s="118" t="s">
        <v>123</v>
      </c>
      <c r="C205" s="148" t="s">
        <v>203</v>
      </c>
      <c r="D205" s="120">
        <v>2</v>
      </c>
      <c r="E205" s="147" t="s">
        <v>204</v>
      </c>
      <c r="F205" s="121" t="s">
        <v>583</v>
      </c>
      <c r="G205" s="122">
        <v>0</v>
      </c>
      <c r="H205" s="123">
        <v>0</v>
      </c>
      <c r="I205" s="124">
        <v>0</v>
      </c>
      <c r="J205" s="122">
        <v>0</v>
      </c>
      <c r="K205" s="125">
        <v>98790</v>
      </c>
      <c r="L205" s="126">
        <v>0</v>
      </c>
      <c r="M205" s="122">
        <v>0</v>
      </c>
      <c r="N205" s="122"/>
      <c r="O205" s="117" t="s">
        <v>93</v>
      </c>
      <c r="Q205" s="45" t="s">
        <v>141</v>
      </c>
    </row>
    <row r="206" spans="1:17" ht="12.75">
      <c r="A206" s="117">
        <v>41.46</v>
      </c>
      <c r="B206" s="118" t="s">
        <v>123</v>
      </c>
      <c r="C206" s="148" t="s">
        <v>203</v>
      </c>
      <c r="D206" s="120">
        <v>2</v>
      </c>
      <c r="E206" s="147"/>
      <c r="F206" s="121" t="s">
        <v>571</v>
      </c>
      <c r="G206" s="122">
        <v>57597</v>
      </c>
      <c r="H206" s="123">
        <v>0</v>
      </c>
      <c r="I206" s="124">
        <v>0</v>
      </c>
      <c r="J206" s="122">
        <v>0</v>
      </c>
      <c r="K206" s="125">
        <v>0</v>
      </c>
      <c r="L206" s="126">
        <v>74000</v>
      </c>
      <c r="M206" s="122">
        <v>74265</v>
      </c>
      <c r="N206" s="122"/>
      <c r="O206" s="127" t="s">
        <v>93</v>
      </c>
      <c r="Q206" s="45" t="s">
        <v>141</v>
      </c>
    </row>
    <row r="207" spans="1:17" ht="12.75">
      <c r="A207" s="117">
        <v>41.46</v>
      </c>
      <c r="B207" s="118" t="s">
        <v>123</v>
      </c>
      <c r="C207" s="148" t="s">
        <v>203</v>
      </c>
      <c r="D207" s="120">
        <v>2</v>
      </c>
      <c r="E207" s="147"/>
      <c r="F207" s="121" t="s">
        <v>572</v>
      </c>
      <c r="G207" s="122">
        <v>39409</v>
      </c>
      <c r="H207" s="123">
        <v>0</v>
      </c>
      <c r="I207" s="124">
        <v>0</v>
      </c>
      <c r="J207" s="122">
        <v>0</v>
      </c>
      <c r="K207" s="125">
        <v>0</v>
      </c>
      <c r="L207" s="126">
        <v>47897</v>
      </c>
      <c r="M207" s="122">
        <v>84112</v>
      </c>
      <c r="N207" s="122"/>
      <c r="O207" s="127" t="s">
        <v>93</v>
      </c>
      <c r="Q207" s="45" t="s">
        <v>141</v>
      </c>
    </row>
    <row r="208" spans="1:17" ht="12.75" hidden="1">
      <c r="A208" s="117">
        <v>41.46</v>
      </c>
      <c r="B208" s="118" t="s">
        <v>123</v>
      </c>
      <c r="C208" s="148" t="s">
        <v>203</v>
      </c>
      <c r="D208" s="120">
        <v>2</v>
      </c>
      <c r="E208" s="147"/>
      <c r="F208" s="121" t="s">
        <v>447</v>
      </c>
      <c r="G208" s="122">
        <v>78220</v>
      </c>
      <c r="H208" s="123">
        <v>0</v>
      </c>
      <c r="I208" s="124">
        <v>1000</v>
      </c>
      <c r="J208" s="122">
        <v>99125</v>
      </c>
      <c r="K208" s="125">
        <v>0</v>
      </c>
      <c r="L208" s="193"/>
      <c r="M208" s="122"/>
      <c r="N208" s="122"/>
      <c r="O208" s="127" t="s">
        <v>93</v>
      </c>
      <c r="Q208" s="45" t="s">
        <v>141</v>
      </c>
    </row>
    <row r="209" spans="1:17" ht="12.75" hidden="1">
      <c r="A209" s="194">
        <v>15008</v>
      </c>
      <c r="B209" s="118" t="s">
        <v>123</v>
      </c>
      <c r="C209" s="148" t="s">
        <v>177</v>
      </c>
      <c r="D209" s="120"/>
      <c r="E209" s="147"/>
      <c r="F209" s="121" t="s">
        <v>401</v>
      </c>
      <c r="G209" s="122">
        <v>0</v>
      </c>
      <c r="H209" s="123">
        <v>0</v>
      </c>
      <c r="I209" s="124">
        <v>0</v>
      </c>
      <c r="J209" s="122">
        <v>0</v>
      </c>
      <c r="K209" s="125"/>
      <c r="L209" s="193"/>
      <c r="M209" s="122">
        <v>0</v>
      </c>
      <c r="N209" s="122"/>
      <c r="O209" s="127" t="s">
        <v>93</v>
      </c>
      <c r="Q209" s="45" t="s">
        <v>141</v>
      </c>
    </row>
    <row r="210" spans="1:20" ht="12.75" hidden="1">
      <c r="A210" s="105">
        <v>41</v>
      </c>
      <c r="B210" s="106" t="s">
        <v>123</v>
      </c>
      <c r="C210" s="183" t="s">
        <v>203</v>
      </c>
      <c r="D210" s="163">
        <v>2</v>
      </c>
      <c r="E210" s="161"/>
      <c r="F210" s="160" t="s">
        <v>320</v>
      </c>
      <c r="G210" s="165">
        <v>0</v>
      </c>
      <c r="H210" s="167">
        <v>0</v>
      </c>
      <c r="I210" s="168">
        <v>0</v>
      </c>
      <c r="J210" s="165">
        <v>0</v>
      </c>
      <c r="K210" s="184"/>
      <c r="L210" s="190"/>
      <c r="M210" s="165">
        <v>0</v>
      </c>
      <c r="N210" s="165"/>
      <c r="O210" s="116" t="s">
        <v>93</v>
      </c>
      <c r="Q210" s="45" t="s">
        <v>141</v>
      </c>
      <c r="R210" s="63">
        <v>240</v>
      </c>
      <c r="S210" s="63">
        <v>25</v>
      </c>
      <c r="T210" s="63">
        <v>215</v>
      </c>
    </row>
    <row r="211" spans="1:17" ht="12.75">
      <c r="A211" s="290" t="s">
        <v>21</v>
      </c>
      <c r="B211" s="291"/>
      <c r="C211" s="291"/>
      <c r="D211" s="291"/>
      <c r="E211" s="291"/>
      <c r="F211" s="292"/>
      <c r="G211" s="150">
        <f aca="true" t="shared" si="3" ref="G211:M211">SUM(G173:G210)</f>
        <v>193413</v>
      </c>
      <c r="H211" s="151">
        <f t="shared" si="3"/>
        <v>7833</v>
      </c>
      <c r="I211" s="152">
        <f t="shared" si="3"/>
        <v>13530</v>
      </c>
      <c r="J211" s="150">
        <f t="shared" si="3"/>
        <v>123360</v>
      </c>
      <c r="K211" s="153">
        <f t="shared" si="3"/>
        <v>117263.78</v>
      </c>
      <c r="L211" s="154">
        <f t="shared" si="3"/>
        <v>211537</v>
      </c>
      <c r="M211" s="150">
        <f t="shared" si="3"/>
        <v>324117</v>
      </c>
      <c r="N211" s="150"/>
      <c r="O211" s="155"/>
      <c r="Q211" s="64" t="s">
        <v>143</v>
      </c>
    </row>
    <row r="212" spans="1:17" ht="12.75" hidden="1">
      <c r="A212" s="54">
        <v>41</v>
      </c>
      <c r="B212" s="106" t="s">
        <v>124</v>
      </c>
      <c r="C212" s="140">
        <v>637</v>
      </c>
      <c r="D212" s="102">
        <v>3</v>
      </c>
      <c r="E212" s="54"/>
      <c r="F212" s="54" t="s">
        <v>302</v>
      </c>
      <c r="G212" s="58">
        <v>0</v>
      </c>
      <c r="H212" s="136">
        <v>0</v>
      </c>
      <c r="I212" s="137">
        <v>0</v>
      </c>
      <c r="J212" s="58">
        <v>0</v>
      </c>
      <c r="K212" s="138"/>
      <c r="L212" s="139"/>
      <c r="M212" s="58"/>
      <c r="N212" s="58"/>
      <c r="O212" s="105" t="s">
        <v>94</v>
      </c>
      <c r="P212" s="145"/>
      <c r="Q212" s="64" t="s">
        <v>140</v>
      </c>
    </row>
    <row r="213" spans="1:17" ht="12.75">
      <c r="A213" s="54">
        <v>41</v>
      </c>
      <c r="B213" s="106" t="s">
        <v>124</v>
      </c>
      <c r="C213" s="140">
        <v>634</v>
      </c>
      <c r="D213" s="102">
        <v>4</v>
      </c>
      <c r="E213" s="54"/>
      <c r="F213" s="54" t="s">
        <v>575</v>
      </c>
      <c r="G213" s="58">
        <v>0</v>
      </c>
      <c r="H213" s="195">
        <v>181</v>
      </c>
      <c r="I213" s="137">
        <v>0</v>
      </c>
      <c r="J213" s="58">
        <v>0</v>
      </c>
      <c r="K213" s="138">
        <v>0</v>
      </c>
      <c r="L213" s="139">
        <v>0</v>
      </c>
      <c r="M213" s="58">
        <v>0</v>
      </c>
      <c r="N213" s="58"/>
      <c r="O213" s="105" t="s">
        <v>94</v>
      </c>
      <c r="P213" s="145"/>
      <c r="Q213" s="64" t="s">
        <v>140</v>
      </c>
    </row>
    <row r="214" spans="1:17" ht="12.75" hidden="1">
      <c r="A214" s="54">
        <v>41</v>
      </c>
      <c r="B214" s="106" t="s">
        <v>124</v>
      </c>
      <c r="C214" s="140">
        <v>637</v>
      </c>
      <c r="D214" s="102">
        <v>4</v>
      </c>
      <c r="E214" s="54"/>
      <c r="F214" s="54" t="s">
        <v>268</v>
      </c>
      <c r="G214" s="58">
        <v>0</v>
      </c>
      <c r="H214" s="195">
        <v>0</v>
      </c>
      <c r="I214" s="137">
        <v>0</v>
      </c>
      <c r="J214" s="58">
        <v>0</v>
      </c>
      <c r="K214" s="138"/>
      <c r="L214" s="139"/>
      <c r="M214" s="58"/>
      <c r="N214" s="58"/>
      <c r="O214" s="105" t="s">
        <v>94</v>
      </c>
      <c r="P214" s="145"/>
      <c r="Q214" s="64" t="s">
        <v>140</v>
      </c>
    </row>
    <row r="215" spans="1:17" ht="12.75">
      <c r="A215" s="54">
        <v>41</v>
      </c>
      <c r="B215" s="106" t="s">
        <v>124</v>
      </c>
      <c r="C215" s="140">
        <v>637</v>
      </c>
      <c r="D215" s="102">
        <v>5</v>
      </c>
      <c r="E215" s="54"/>
      <c r="F215" s="54" t="s">
        <v>484</v>
      </c>
      <c r="G215" s="58">
        <v>400</v>
      </c>
      <c r="H215" s="195">
        <v>200</v>
      </c>
      <c r="I215" s="137">
        <v>200</v>
      </c>
      <c r="J215" s="71">
        <v>200</v>
      </c>
      <c r="K215" s="196">
        <v>0</v>
      </c>
      <c r="L215" s="197">
        <v>0</v>
      </c>
      <c r="M215" s="71">
        <v>0</v>
      </c>
      <c r="N215" s="71"/>
      <c r="O215" s="105" t="s">
        <v>94</v>
      </c>
      <c r="P215" s="145"/>
      <c r="Q215" s="64" t="s">
        <v>140</v>
      </c>
    </row>
    <row r="216" spans="1:17" ht="12.75" customHeight="1" hidden="1">
      <c r="A216" s="105">
        <v>41</v>
      </c>
      <c r="B216" s="106" t="s">
        <v>124</v>
      </c>
      <c r="C216" s="140">
        <v>637</v>
      </c>
      <c r="D216" s="108">
        <v>5</v>
      </c>
      <c r="E216" s="161"/>
      <c r="F216" s="54" t="s">
        <v>327</v>
      </c>
      <c r="G216" s="58">
        <v>0</v>
      </c>
      <c r="H216" s="195">
        <v>0</v>
      </c>
      <c r="I216" s="137">
        <v>0</v>
      </c>
      <c r="J216" s="58">
        <v>0</v>
      </c>
      <c r="K216" s="138"/>
      <c r="L216" s="139"/>
      <c r="M216" s="58"/>
      <c r="N216" s="58"/>
      <c r="O216" s="105" t="s">
        <v>94</v>
      </c>
      <c r="P216" s="145"/>
      <c r="Q216" s="64" t="s">
        <v>140</v>
      </c>
    </row>
    <row r="217" spans="1:17" ht="12.75">
      <c r="A217" s="54">
        <v>41</v>
      </c>
      <c r="B217" s="106" t="s">
        <v>124</v>
      </c>
      <c r="C217" s="140">
        <v>637</v>
      </c>
      <c r="D217" s="102">
        <v>12</v>
      </c>
      <c r="E217" s="54"/>
      <c r="F217" s="54" t="s">
        <v>417</v>
      </c>
      <c r="G217" s="58">
        <v>0</v>
      </c>
      <c r="H217" s="195">
        <v>240</v>
      </c>
      <c r="I217" s="137">
        <v>0</v>
      </c>
      <c r="J217" s="58">
        <v>0</v>
      </c>
      <c r="K217" s="138">
        <v>0</v>
      </c>
      <c r="L217" s="139">
        <v>0</v>
      </c>
      <c r="M217" s="58">
        <v>0</v>
      </c>
      <c r="N217" s="58"/>
      <c r="O217" s="105" t="s">
        <v>94</v>
      </c>
      <c r="P217" s="145"/>
      <c r="Q217" s="64" t="s">
        <v>140</v>
      </c>
    </row>
    <row r="218" spans="1:17" ht="12.75" hidden="1">
      <c r="A218" s="54">
        <v>1151</v>
      </c>
      <c r="B218" s="106" t="s">
        <v>124</v>
      </c>
      <c r="C218" s="140">
        <v>637005</v>
      </c>
      <c r="D218" s="102"/>
      <c r="E218" s="54"/>
      <c r="F218" s="54" t="s">
        <v>236</v>
      </c>
      <c r="G218" s="58"/>
      <c r="H218" s="195"/>
      <c r="I218" s="137"/>
      <c r="J218" s="58"/>
      <c r="K218" s="138"/>
      <c r="L218" s="139"/>
      <c r="M218" s="58"/>
      <c r="N218" s="58"/>
      <c r="O218" s="105" t="s">
        <v>94</v>
      </c>
      <c r="P218" s="145"/>
      <c r="Q218" s="64" t="s">
        <v>140</v>
      </c>
    </row>
    <row r="219" spans="1:17" ht="12.75" hidden="1">
      <c r="A219" s="54">
        <v>41</v>
      </c>
      <c r="B219" s="106" t="s">
        <v>124</v>
      </c>
      <c r="C219" s="140">
        <v>637027</v>
      </c>
      <c r="D219" s="102"/>
      <c r="E219" s="54"/>
      <c r="F219" s="54" t="s">
        <v>237</v>
      </c>
      <c r="G219" s="58"/>
      <c r="H219" s="195"/>
      <c r="I219" s="137"/>
      <c r="J219" s="58"/>
      <c r="K219" s="138"/>
      <c r="L219" s="139"/>
      <c r="M219" s="58"/>
      <c r="N219" s="58"/>
      <c r="O219" s="105" t="s">
        <v>94</v>
      </c>
      <c r="P219" s="145"/>
      <c r="Q219" s="64" t="s">
        <v>140</v>
      </c>
    </row>
    <row r="220" spans="1:18" ht="12.75" hidden="1">
      <c r="A220" s="54">
        <v>41</v>
      </c>
      <c r="B220" s="106" t="s">
        <v>124</v>
      </c>
      <c r="C220" s="140">
        <v>637027</v>
      </c>
      <c r="D220" s="102"/>
      <c r="E220" s="54"/>
      <c r="F220" s="54" t="s">
        <v>238</v>
      </c>
      <c r="G220" s="58"/>
      <c r="H220" s="195"/>
      <c r="I220" s="137"/>
      <c r="J220" s="58"/>
      <c r="K220" s="138"/>
      <c r="L220" s="139"/>
      <c r="M220" s="58"/>
      <c r="N220" s="58"/>
      <c r="O220" s="105" t="s">
        <v>94</v>
      </c>
      <c r="P220" s="145"/>
      <c r="Q220" s="64" t="s">
        <v>140</v>
      </c>
      <c r="R220" s="63" t="s">
        <v>59</v>
      </c>
    </row>
    <row r="221" spans="1:17" ht="12.75" hidden="1">
      <c r="A221" s="105">
        <v>41.46</v>
      </c>
      <c r="B221" s="106" t="s">
        <v>124</v>
      </c>
      <c r="C221" s="183" t="s">
        <v>228</v>
      </c>
      <c r="D221" s="163"/>
      <c r="E221" s="161"/>
      <c r="F221" s="160" t="s">
        <v>235</v>
      </c>
      <c r="G221" s="33"/>
      <c r="H221" s="198"/>
      <c r="I221" s="199"/>
      <c r="J221" s="33"/>
      <c r="K221" s="200"/>
      <c r="L221" s="201"/>
      <c r="M221" s="33"/>
      <c r="N221" s="33"/>
      <c r="O221" s="105" t="s">
        <v>94</v>
      </c>
      <c r="P221" s="145"/>
      <c r="Q221" s="64" t="s">
        <v>141</v>
      </c>
    </row>
    <row r="222" spans="1:17" ht="12.75" hidden="1">
      <c r="A222" s="105">
        <v>41</v>
      </c>
      <c r="B222" s="106" t="s">
        <v>124</v>
      </c>
      <c r="C222" s="183" t="s">
        <v>228</v>
      </c>
      <c r="D222" s="163"/>
      <c r="E222" s="161"/>
      <c r="F222" s="160" t="s">
        <v>234</v>
      </c>
      <c r="G222" s="33"/>
      <c r="H222" s="198"/>
      <c r="I222" s="199"/>
      <c r="J222" s="33"/>
      <c r="K222" s="200"/>
      <c r="L222" s="201"/>
      <c r="M222" s="33"/>
      <c r="N222" s="33"/>
      <c r="O222" s="105" t="s">
        <v>94</v>
      </c>
      <c r="P222" s="145"/>
      <c r="Q222" s="64" t="s">
        <v>141</v>
      </c>
    </row>
    <row r="223" spans="1:17" ht="12.75" hidden="1">
      <c r="A223" s="105" t="s">
        <v>225</v>
      </c>
      <c r="B223" s="106" t="s">
        <v>124</v>
      </c>
      <c r="C223" s="183" t="s">
        <v>228</v>
      </c>
      <c r="D223" s="163"/>
      <c r="E223" s="161"/>
      <c r="F223" s="160" t="s">
        <v>233</v>
      </c>
      <c r="G223" s="33"/>
      <c r="H223" s="198"/>
      <c r="I223" s="199"/>
      <c r="J223" s="33"/>
      <c r="K223" s="200"/>
      <c r="L223" s="201"/>
      <c r="M223" s="33"/>
      <c r="N223" s="33"/>
      <c r="O223" s="105" t="s">
        <v>94</v>
      </c>
      <c r="P223" s="145"/>
      <c r="Q223" s="64" t="s">
        <v>141</v>
      </c>
    </row>
    <row r="224" spans="1:17" ht="12.75" hidden="1">
      <c r="A224" s="105">
        <v>41</v>
      </c>
      <c r="B224" s="106" t="s">
        <v>124</v>
      </c>
      <c r="C224" s="183" t="s">
        <v>228</v>
      </c>
      <c r="D224" s="163"/>
      <c r="E224" s="161"/>
      <c r="F224" s="160" t="s">
        <v>232</v>
      </c>
      <c r="G224" s="33"/>
      <c r="H224" s="198"/>
      <c r="I224" s="199"/>
      <c r="J224" s="33"/>
      <c r="K224" s="200"/>
      <c r="L224" s="201"/>
      <c r="M224" s="33"/>
      <c r="N224" s="33"/>
      <c r="O224" s="105" t="s">
        <v>94</v>
      </c>
      <c r="P224" s="145"/>
      <c r="Q224" s="64" t="s">
        <v>141</v>
      </c>
    </row>
    <row r="225" spans="1:17" ht="16.5" customHeight="1">
      <c r="A225" s="255" t="s">
        <v>576</v>
      </c>
      <c r="B225" s="106" t="s">
        <v>124</v>
      </c>
      <c r="C225" s="142" t="s">
        <v>456</v>
      </c>
      <c r="D225" s="108">
        <v>37</v>
      </c>
      <c r="E225" s="161"/>
      <c r="F225" s="105" t="s">
        <v>577</v>
      </c>
      <c r="G225" s="58">
        <v>0</v>
      </c>
      <c r="H225" s="195">
        <v>0</v>
      </c>
      <c r="I225" s="137">
        <v>0</v>
      </c>
      <c r="J225" s="58">
        <v>203</v>
      </c>
      <c r="K225" s="196">
        <v>1736.38</v>
      </c>
      <c r="L225" s="139">
        <v>0</v>
      </c>
      <c r="M225" s="71">
        <v>3500</v>
      </c>
      <c r="N225" s="58"/>
      <c r="O225" s="105" t="s">
        <v>94</v>
      </c>
      <c r="P225" s="145"/>
      <c r="Q225" s="64" t="s">
        <v>140</v>
      </c>
    </row>
    <row r="226" spans="1:17" ht="12.75">
      <c r="A226" s="105">
        <v>111</v>
      </c>
      <c r="B226" s="202" t="s">
        <v>458</v>
      </c>
      <c r="C226" s="142" t="s">
        <v>127</v>
      </c>
      <c r="D226" s="108"/>
      <c r="E226" s="106"/>
      <c r="F226" s="105" t="s">
        <v>535</v>
      </c>
      <c r="G226" s="107">
        <v>304637</v>
      </c>
      <c r="H226" s="203">
        <v>319747</v>
      </c>
      <c r="I226" s="112">
        <v>312100</v>
      </c>
      <c r="J226" s="157">
        <v>331025</v>
      </c>
      <c r="K226" s="158">
        <v>316301</v>
      </c>
      <c r="L226" s="159">
        <v>335903</v>
      </c>
      <c r="M226" s="157">
        <v>356639</v>
      </c>
      <c r="N226" s="157"/>
      <c r="O226" s="105" t="s">
        <v>94</v>
      </c>
      <c r="Q226" s="64" t="s">
        <v>140</v>
      </c>
    </row>
    <row r="227" spans="1:17" ht="12.75">
      <c r="A227" s="105">
        <v>111</v>
      </c>
      <c r="B227" s="202" t="s">
        <v>460</v>
      </c>
      <c r="C227" s="142" t="s">
        <v>202</v>
      </c>
      <c r="D227" s="108"/>
      <c r="E227" s="106"/>
      <c r="F227" s="105" t="s">
        <v>365</v>
      </c>
      <c r="G227" s="107">
        <v>12000</v>
      </c>
      <c r="H227" s="203">
        <v>10500</v>
      </c>
      <c r="I227" s="112">
        <v>0</v>
      </c>
      <c r="J227" s="157">
        <v>0</v>
      </c>
      <c r="K227" s="158">
        <v>0</v>
      </c>
      <c r="L227" s="159">
        <v>0</v>
      </c>
      <c r="M227" s="157">
        <v>0</v>
      </c>
      <c r="N227" s="157"/>
      <c r="O227" s="105" t="s">
        <v>366</v>
      </c>
      <c r="Q227" s="64" t="s">
        <v>140</v>
      </c>
    </row>
    <row r="228" spans="1:17" ht="12.75">
      <c r="A228" s="175" t="s">
        <v>387</v>
      </c>
      <c r="B228" s="106"/>
      <c r="C228" s="142" t="s">
        <v>202</v>
      </c>
      <c r="D228" s="108"/>
      <c r="E228" s="106"/>
      <c r="F228" s="105" t="s">
        <v>424</v>
      </c>
      <c r="G228" s="107">
        <v>0</v>
      </c>
      <c r="H228" s="203">
        <v>7623</v>
      </c>
      <c r="I228" s="112">
        <v>0</v>
      </c>
      <c r="J228" s="157">
        <v>0</v>
      </c>
      <c r="K228" s="158">
        <v>0</v>
      </c>
      <c r="L228" s="159">
        <v>0</v>
      </c>
      <c r="M228" s="157">
        <v>0</v>
      </c>
      <c r="N228" s="157"/>
      <c r="O228" s="105" t="s">
        <v>366</v>
      </c>
      <c r="Q228" s="64" t="s">
        <v>140</v>
      </c>
    </row>
    <row r="229" spans="1:17" ht="12.75">
      <c r="A229" s="175" t="s">
        <v>459</v>
      </c>
      <c r="B229" s="106"/>
      <c r="C229" s="142" t="s">
        <v>127</v>
      </c>
      <c r="D229" s="108"/>
      <c r="E229" s="106"/>
      <c r="F229" s="105" t="s">
        <v>536</v>
      </c>
      <c r="G229" s="107">
        <v>21886</v>
      </c>
      <c r="H229" s="204">
        <v>0</v>
      </c>
      <c r="I229" s="112">
        <v>0</v>
      </c>
      <c r="J229" s="157">
        <v>5872</v>
      </c>
      <c r="K229" s="158">
        <v>5871.66</v>
      </c>
      <c r="L229" s="159">
        <v>0</v>
      </c>
      <c r="M229" s="157">
        <v>14724</v>
      </c>
      <c r="N229" s="157"/>
      <c r="O229" s="105" t="s">
        <v>94</v>
      </c>
      <c r="Q229" s="64" t="s">
        <v>140</v>
      </c>
    </row>
    <row r="230" spans="1:17" ht="12.75">
      <c r="A230" s="105">
        <v>111</v>
      </c>
      <c r="B230" s="106"/>
      <c r="C230" s="142" t="s">
        <v>127</v>
      </c>
      <c r="D230" s="108"/>
      <c r="E230" s="106"/>
      <c r="F230" s="105" t="s">
        <v>328</v>
      </c>
      <c r="G230" s="107">
        <v>3422</v>
      </c>
      <c r="H230" s="203">
        <v>3618</v>
      </c>
      <c r="I230" s="112">
        <v>3500</v>
      </c>
      <c r="J230" s="157">
        <v>3500</v>
      </c>
      <c r="K230" s="158">
        <v>3230</v>
      </c>
      <c r="L230" s="159">
        <v>3380</v>
      </c>
      <c r="M230" s="157">
        <v>3380</v>
      </c>
      <c r="N230" s="157"/>
      <c r="O230" s="105" t="s">
        <v>94</v>
      </c>
      <c r="Q230" s="64" t="s">
        <v>140</v>
      </c>
    </row>
    <row r="231" spans="1:17" ht="12.75">
      <c r="A231" s="105">
        <v>111</v>
      </c>
      <c r="B231" s="106"/>
      <c r="C231" s="142" t="s">
        <v>190</v>
      </c>
      <c r="D231" s="108"/>
      <c r="E231" s="106"/>
      <c r="F231" s="105" t="s">
        <v>329</v>
      </c>
      <c r="G231" s="107">
        <v>724</v>
      </c>
      <c r="H231" s="203">
        <v>868</v>
      </c>
      <c r="I231" s="112">
        <v>1000</v>
      </c>
      <c r="J231" s="157">
        <v>1000</v>
      </c>
      <c r="K231" s="158">
        <v>1048</v>
      </c>
      <c r="L231" s="159">
        <v>1000</v>
      </c>
      <c r="M231" s="157">
        <v>1000</v>
      </c>
      <c r="N231" s="157"/>
      <c r="O231" s="105" t="s">
        <v>94</v>
      </c>
      <c r="Q231" s="64" t="s">
        <v>140</v>
      </c>
    </row>
    <row r="232" spans="1:17" ht="12.75">
      <c r="A232" s="175" t="s">
        <v>253</v>
      </c>
      <c r="B232" s="106"/>
      <c r="C232" s="142" t="s">
        <v>189</v>
      </c>
      <c r="D232" s="108"/>
      <c r="E232" s="106"/>
      <c r="F232" s="105" t="s">
        <v>330</v>
      </c>
      <c r="G232" s="107">
        <v>17</v>
      </c>
      <c r="H232" s="203">
        <v>0</v>
      </c>
      <c r="I232" s="112">
        <v>0</v>
      </c>
      <c r="J232" s="157">
        <v>0</v>
      </c>
      <c r="K232" s="158">
        <v>0</v>
      </c>
      <c r="L232" s="159">
        <v>0</v>
      </c>
      <c r="M232" s="157">
        <v>46</v>
      </c>
      <c r="N232" s="157"/>
      <c r="O232" s="105" t="s">
        <v>94</v>
      </c>
      <c r="Q232" s="64" t="s">
        <v>140</v>
      </c>
    </row>
    <row r="233" spans="1:17" ht="12.75">
      <c r="A233" s="105">
        <v>41</v>
      </c>
      <c r="B233" s="106"/>
      <c r="C233" s="142" t="s">
        <v>190</v>
      </c>
      <c r="D233" s="108"/>
      <c r="E233" s="106"/>
      <c r="F233" s="105" t="s">
        <v>331</v>
      </c>
      <c r="G233" s="107">
        <v>841</v>
      </c>
      <c r="H233" s="203">
        <v>0</v>
      </c>
      <c r="I233" s="112">
        <v>0</v>
      </c>
      <c r="J233" s="157">
        <v>542</v>
      </c>
      <c r="K233" s="158">
        <v>1634</v>
      </c>
      <c r="L233" s="159">
        <v>0</v>
      </c>
      <c r="M233" s="157">
        <v>0</v>
      </c>
      <c r="N233" s="157"/>
      <c r="O233" s="105" t="s">
        <v>94</v>
      </c>
      <c r="Q233" s="64" t="s">
        <v>140</v>
      </c>
    </row>
    <row r="234" spans="1:17" ht="12.75">
      <c r="A234" s="105">
        <v>111</v>
      </c>
      <c r="B234" s="106"/>
      <c r="C234" s="142" t="s">
        <v>128</v>
      </c>
      <c r="D234" s="108"/>
      <c r="E234" s="106"/>
      <c r="F234" s="144" t="s">
        <v>332</v>
      </c>
      <c r="G234" s="107">
        <v>683</v>
      </c>
      <c r="H234" s="203">
        <v>353</v>
      </c>
      <c r="I234" s="112">
        <v>0</v>
      </c>
      <c r="J234" s="157">
        <v>145</v>
      </c>
      <c r="K234" s="158">
        <v>145</v>
      </c>
      <c r="L234" s="159">
        <v>0</v>
      </c>
      <c r="M234" s="157">
        <v>1533</v>
      </c>
      <c r="N234" s="157"/>
      <c r="O234" s="105" t="s">
        <v>94</v>
      </c>
      <c r="Q234" s="64" t="s">
        <v>140</v>
      </c>
    </row>
    <row r="235" spans="1:17" ht="12.75" hidden="1">
      <c r="A235" s="105" t="s">
        <v>323</v>
      </c>
      <c r="B235" s="106"/>
      <c r="C235" s="142" t="s">
        <v>128</v>
      </c>
      <c r="D235" s="108"/>
      <c r="E235" s="106"/>
      <c r="F235" s="105" t="s">
        <v>322</v>
      </c>
      <c r="G235" s="107">
        <v>0</v>
      </c>
      <c r="H235" s="205">
        <v>0</v>
      </c>
      <c r="I235" s="112"/>
      <c r="J235" s="157"/>
      <c r="K235" s="158"/>
      <c r="L235" s="159"/>
      <c r="M235" s="157"/>
      <c r="N235" s="157"/>
      <c r="O235" s="206" t="s">
        <v>94</v>
      </c>
      <c r="Q235" s="64" t="s">
        <v>140</v>
      </c>
    </row>
    <row r="236" spans="1:17" ht="12.75" hidden="1">
      <c r="A236" s="105">
        <v>41</v>
      </c>
      <c r="B236" s="207"/>
      <c r="C236" s="142" t="s">
        <v>153</v>
      </c>
      <c r="D236" s="108"/>
      <c r="E236" s="207"/>
      <c r="F236" s="105" t="s">
        <v>324</v>
      </c>
      <c r="G236" s="208">
        <v>0</v>
      </c>
      <c r="H236" s="205">
        <v>0</v>
      </c>
      <c r="I236" s="112"/>
      <c r="J236" s="157"/>
      <c r="K236" s="158"/>
      <c r="L236" s="159"/>
      <c r="M236" s="157"/>
      <c r="N236" s="157"/>
      <c r="O236" s="105" t="s">
        <v>94</v>
      </c>
      <c r="P236" s="99"/>
      <c r="Q236" s="64" t="s">
        <v>140</v>
      </c>
    </row>
    <row r="237" spans="1:17" ht="12.75">
      <c r="A237" s="105">
        <v>111</v>
      </c>
      <c r="B237" s="106"/>
      <c r="C237" s="142" t="s">
        <v>128</v>
      </c>
      <c r="D237" s="108"/>
      <c r="E237" s="106"/>
      <c r="F237" s="144" t="s">
        <v>425</v>
      </c>
      <c r="G237" s="107">
        <v>0</v>
      </c>
      <c r="H237" s="203">
        <v>627</v>
      </c>
      <c r="I237" s="112">
        <v>0</v>
      </c>
      <c r="J237" s="157">
        <v>715</v>
      </c>
      <c r="K237" s="158">
        <v>715</v>
      </c>
      <c r="L237" s="159">
        <v>0</v>
      </c>
      <c r="M237" s="157">
        <v>63</v>
      </c>
      <c r="N237" s="157"/>
      <c r="O237" s="105" t="s">
        <v>94</v>
      </c>
      <c r="Q237" s="64" t="s">
        <v>140</v>
      </c>
    </row>
    <row r="238" spans="1:17" ht="12.75">
      <c r="A238" s="105">
        <v>111</v>
      </c>
      <c r="B238" s="106"/>
      <c r="C238" s="142"/>
      <c r="D238" s="108"/>
      <c r="E238" s="106"/>
      <c r="F238" s="144" t="s">
        <v>455</v>
      </c>
      <c r="G238" s="107">
        <v>0</v>
      </c>
      <c r="H238" s="203">
        <v>0</v>
      </c>
      <c r="I238" s="112">
        <v>0</v>
      </c>
      <c r="J238" s="157">
        <v>8550</v>
      </c>
      <c r="K238" s="158">
        <v>8550</v>
      </c>
      <c r="L238" s="159">
        <v>0</v>
      </c>
      <c r="M238" s="157">
        <v>5250</v>
      </c>
      <c r="N238" s="157"/>
      <c r="O238" s="105" t="s">
        <v>94</v>
      </c>
      <c r="Q238" s="64" t="s">
        <v>140</v>
      </c>
    </row>
    <row r="239" spans="1:17" ht="12.75">
      <c r="A239" s="105">
        <v>41</v>
      </c>
      <c r="B239" s="106"/>
      <c r="C239" s="142" t="s">
        <v>128</v>
      </c>
      <c r="D239" s="108"/>
      <c r="E239" s="106"/>
      <c r="F239" s="105" t="s">
        <v>537</v>
      </c>
      <c r="G239" s="107">
        <v>2774</v>
      </c>
      <c r="H239" s="203">
        <v>1973</v>
      </c>
      <c r="I239" s="112">
        <v>3550</v>
      </c>
      <c r="J239" s="157">
        <v>3550</v>
      </c>
      <c r="K239" s="158">
        <v>3550</v>
      </c>
      <c r="L239" s="159">
        <v>4240</v>
      </c>
      <c r="M239" s="157">
        <v>4240</v>
      </c>
      <c r="N239" s="157"/>
      <c r="O239" s="116" t="s">
        <v>94</v>
      </c>
      <c r="Q239" s="64" t="s">
        <v>140</v>
      </c>
    </row>
    <row r="240" spans="1:17" ht="12.75" hidden="1">
      <c r="A240" s="175">
        <v>41</v>
      </c>
      <c r="B240" s="106"/>
      <c r="C240" s="142" t="s">
        <v>128</v>
      </c>
      <c r="D240" s="108"/>
      <c r="E240" s="106"/>
      <c r="F240" s="105" t="s">
        <v>361</v>
      </c>
      <c r="G240" s="107">
        <v>0</v>
      </c>
      <c r="H240" s="203">
        <v>0</v>
      </c>
      <c r="I240" s="112">
        <v>0</v>
      </c>
      <c r="J240" s="157">
        <v>0</v>
      </c>
      <c r="K240" s="158"/>
      <c r="L240" s="159"/>
      <c r="M240" s="157"/>
      <c r="N240" s="157"/>
      <c r="O240" s="105" t="s">
        <v>94</v>
      </c>
      <c r="Q240" s="64" t="s">
        <v>140</v>
      </c>
    </row>
    <row r="241" spans="1:17" ht="12.75">
      <c r="A241" s="175">
        <v>41</v>
      </c>
      <c r="B241" s="106"/>
      <c r="C241" s="142" t="s">
        <v>128</v>
      </c>
      <c r="D241" s="108"/>
      <c r="E241" s="106"/>
      <c r="F241" s="105" t="s">
        <v>367</v>
      </c>
      <c r="G241" s="107">
        <v>14000</v>
      </c>
      <c r="H241" s="203">
        <v>8000</v>
      </c>
      <c r="I241" s="112">
        <v>3360</v>
      </c>
      <c r="J241" s="157">
        <v>3360</v>
      </c>
      <c r="K241" s="158">
        <v>3592</v>
      </c>
      <c r="L241" s="159">
        <v>9920</v>
      </c>
      <c r="M241" s="157">
        <v>9920</v>
      </c>
      <c r="N241" s="157"/>
      <c r="O241" s="105" t="s">
        <v>94</v>
      </c>
      <c r="Q241" s="64" t="s">
        <v>140</v>
      </c>
    </row>
    <row r="242" spans="1:17" ht="12.75">
      <c r="A242" s="175">
        <v>41</v>
      </c>
      <c r="B242" s="106"/>
      <c r="C242" s="142" t="s">
        <v>128</v>
      </c>
      <c r="D242" s="108"/>
      <c r="E242" s="106"/>
      <c r="F242" s="105" t="s">
        <v>376</v>
      </c>
      <c r="G242" s="107">
        <v>3000</v>
      </c>
      <c r="H242" s="203">
        <v>3180</v>
      </c>
      <c r="I242" s="112">
        <v>8000</v>
      </c>
      <c r="J242" s="157">
        <v>8000</v>
      </c>
      <c r="K242" s="158">
        <v>4360</v>
      </c>
      <c r="L242" s="159">
        <v>0</v>
      </c>
      <c r="M242" s="157">
        <v>0</v>
      </c>
      <c r="N242" s="157"/>
      <c r="O242" s="105" t="s">
        <v>94</v>
      </c>
      <c r="Q242" s="64" t="s">
        <v>140</v>
      </c>
    </row>
    <row r="243" spans="1:17" ht="12.75">
      <c r="A243" s="105">
        <v>111</v>
      </c>
      <c r="B243" s="106" t="s">
        <v>294</v>
      </c>
      <c r="C243" s="142" t="s">
        <v>128</v>
      </c>
      <c r="D243" s="108"/>
      <c r="E243" s="106"/>
      <c r="F243" s="105" t="s">
        <v>491</v>
      </c>
      <c r="G243" s="107">
        <v>149</v>
      </c>
      <c r="H243" s="203">
        <v>33</v>
      </c>
      <c r="I243" s="112">
        <v>100</v>
      </c>
      <c r="J243" s="157">
        <v>100</v>
      </c>
      <c r="K243" s="158">
        <v>0</v>
      </c>
      <c r="L243" s="159">
        <v>100</v>
      </c>
      <c r="M243" s="157">
        <v>100</v>
      </c>
      <c r="N243" s="157"/>
      <c r="O243" s="105" t="s">
        <v>94</v>
      </c>
      <c r="Q243" s="64" t="s">
        <v>140</v>
      </c>
    </row>
    <row r="244" spans="1:17" ht="12.75">
      <c r="A244" s="105">
        <v>41</v>
      </c>
      <c r="B244" s="207">
        <v>584</v>
      </c>
      <c r="C244" s="142" t="s">
        <v>153</v>
      </c>
      <c r="D244" s="108"/>
      <c r="E244" s="207"/>
      <c r="F244" s="105" t="s">
        <v>325</v>
      </c>
      <c r="G244" s="107">
        <v>1463</v>
      </c>
      <c r="H244" s="203">
        <v>2941</v>
      </c>
      <c r="I244" s="112">
        <v>5</v>
      </c>
      <c r="J244" s="157">
        <v>1321</v>
      </c>
      <c r="K244" s="158">
        <v>1246</v>
      </c>
      <c r="L244" s="159">
        <v>5</v>
      </c>
      <c r="M244" s="157">
        <v>1601</v>
      </c>
      <c r="N244" s="157"/>
      <c r="O244" s="105" t="s">
        <v>94</v>
      </c>
      <c r="Q244" s="64" t="s">
        <v>140</v>
      </c>
    </row>
    <row r="245" spans="1:17" ht="12.75">
      <c r="A245" s="105">
        <v>41</v>
      </c>
      <c r="B245" s="207">
        <v>584</v>
      </c>
      <c r="C245" s="142" t="s">
        <v>153</v>
      </c>
      <c r="D245" s="108"/>
      <c r="E245" s="207"/>
      <c r="F245" s="105" t="s">
        <v>326</v>
      </c>
      <c r="G245" s="58">
        <v>12337</v>
      </c>
      <c r="H245" s="195">
        <v>13124</v>
      </c>
      <c r="I245" s="137">
        <v>12540</v>
      </c>
      <c r="J245" s="71">
        <v>12958</v>
      </c>
      <c r="K245" s="196">
        <v>12864</v>
      </c>
      <c r="L245" s="197">
        <v>11880</v>
      </c>
      <c r="M245" s="71">
        <v>13518</v>
      </c>
      <c r="N245" s="71"/>
      <c r="O245" s="209" t="s">
        <v>98</v>
      </c>
      <c r="Q245" s="64" t="s">
        <v>140</v>
      </c>
    </row>
    <row r="246" spans="1:18" ht="12.75">
      <c r="A246" s="105">
        <v>41</v>
      </c>
      <c r="B246" s="106" t="s">
        <v>125</v>
      </c>
      <c r="C246" s="142" t="s">
        <v>129</v>
      </c>
      <c r="D246" s="108"/>
      <c r="E246" s="106"/>
      <c r="F246" s="105" t="s">
        <v>485</v>
      </c>
      <c r="G246" s="107">
        <v>95063</v>
      </c>
      <c r="H246" s="203">
        <v>99355</v>
      </c>
      <c r="I246" s="112">
        <v>107127</v>
      </c>
      <c r="J246" s="157">
        <v>111999</v>
      </c>
      <c r="K246" s="158">
        <v>111966.17</v>
      </c>
      <c r="L246" s="159">
        <v>123332</v>
      </c>
      <c r="M246" s="157">
        <v>123332</v>
      </c>
      <c r="N246" s="157"/>
      <c r="O246" s="105" t="s">
        <v>95</v>
      </c>
      <c r="Q246" s="64" t="s">
        <v>140</v>
      </c>
      <c r="R246" s="210"/>
    </row>
    <row r="247" spans="1:17" ht="12.75">
      <c r="A247" s="105">
        <v>111</v>
      </c>
      <c r="B247" s="106" t="s">
        <v>125</v>
      </c>
      <c r="C247" s="142" t="s">
        <v>128</v>
      </c>
      <c r="D247" s="108"/>
      <c r="E247" s="207"/>
      <c r="F247" s="105" t="s">
        <v>560</v>
      </c>
      <c r="G247" s="58">
        <v>3418</v>
      </c>
      <c r="H247" s="195">
        <v>2984</v>
      </c>
      <c r="I247" s="137">
        <v>3906</v>
      </c>
      <c r="J247" s="71">
        <v>3906</v>
      </c>
      <c r="K247" s="196">
        <v>4123</v>
      </c>
      <c r="L247" s="197">
        <v>3790</v>
      </c>
      <c r="M247" s="71">
        <v>3790</v>
      </c>
      <c r="N247" s="71"/>
      <c r="O247" s="105" t="s">
        <v>95</v>
      </c>
      <c r="Q247" s="64" t="s">
        <v>140</v>
      </c>
    </row>
    <row r="248" spans="1:17" ht="12.75" hidden="1">
      <c r="A248" s="105">
        <v>41</v>
      </c>
      <c r="B248" s="106" t="s">
        <v>125</v>
      </c>
      <c r="C248" s="142" t="s">
        <v>128</v>
      </c>
      <c r="D248" s="108"/>
      <c r="E248" s="106"/>
      <c r="F248" s="105" t="s">
        <v>492</v>
      </c>
      <c r="G248" s="107">
        <v>5700</v>
      </c>
      <c r="H248" s="111">
        <v>0</v>
      </c>
      <c r="I248" s="112">
        <v>0</v>
      </c>
      <c r="J248" s="157">
        <v>0</v>
      </c>
      <c r="K248" s="158">
        <v>0</v>
      </c>
      <c r="L248" s="159">
        <v>0</v>
      </c>
      <c r="M248" s="157">
        <v>0</v>
      </c>
      <c r="N248" s="157"/>
      <c r="O248" s="105" t="s">
        <v>95</v>
      </c>
      <c r="P248" s="99"/>
      <c r="Q248" s="64" t="s">
        <v>140</v>
      </c>
    </row>
    <row r="249" spans="1:17" ht="12.75" hidden="1">
      <c r="A249" s="211" t="s">
        <v>275</v>
      </c>
      <c r="B249" s="147" t="s">
        <v>125</v>
      </c>
      <c r="C249" s="212">
        <v>717</v>
      </c>
      <c r="D249" s="120">
        <v>1</v>
      </c>
      <c r="E249" s="147"/>
      <c r="F249" s="213" t="s">
        <v>285</v>
      </c>
      <c r="G249" s="214">
        <v>0</v>
      </c>
      <c r="H249" s="215">
        <v>0</v>
      </c>
      <c r="I249" s="216">
        <v>0</v>
      </c>
      <c r="J249" s="214">
        <v>0</v>
      </c>
      <c r="K249" s="217"/>
      <c r="L249" s="218"/>
      <c r="M249" s="214"/>
      <c r="N249" s="214"/>
      <c r="O249" s="121" t="s">
        <v>286</v>
      </c>
      <c r="P249" s="47"/>
      <c r="Q249" s="45" t="s">
        <v>141</v>
      </c>
    </row>
    <row r="250" spans="1:17" ht="12.75">
      <c r="A250" s="211" t="s">
        <v>318</v>
      </c>
      <c r="B250" s="147" t="s">
        <v>125</v>
      </c>
      <c r="C250" s="148" t="s">
        <v>177</v>
      </c>
      <c r="D250" s="219"/>
      <c r="E250" s="118"/>
      <c r="F250" s="121" t="s">
        <v>377</v>
      </c>
      <c r="G250" s="119">
        <v>0</v>
      </c>
      <c r="H250" s="123">
        <v>1000</v>
      </c>
      <c r="I250" s="124">
        <v>0</v>
      </c>
      <c r="J250" s="122">
        <v>0</v>
      </c>
      <c r="K250" s="125">
        <v>0</v>
      </c>
      <c r="L250" s="126">
        <v>0</v>
      </c>
      <c r="M250" s="122">
        <v>0</v>
      </c>
      <c r="N250" s="122"/>
      <c r="O250" s="121" t="s">
        <v>95</v>
      </c>
      <c r="P250" s="50"/>
      <c r="Q250" s="45" t="s">
        <v>141</v>
      </c>
    </row>
    <row r="251" spans="1:17" ht="12.75">
      <c r="A251" s="211" t="s">
        <v>318</v>
      </c>
      <c r="B251" s="147" t="s">
        <v>125</v>
      </c>
      <c r="C251" s="148" t="s">
        <v>203</v>
      </c>
      <c r="D251" s="120">
        <v>2</v>
      </c>
      <c r="E251" s="118"/>
      <c r="F251" s="121" t="s">
        <v>378</v>
      </c>
      <c r="G251" s="119">
        <v>0</v>
      </c>
      <c r="H251" s="123">
        <v>14118</v>
      </c>
      <c r="I251" s="124">
        <v>0</v>
      </c>
      <c r="J251" s="122">
        <v>0</v>
      </c>
      <c r="K251" s="125">
        <v>0</v>
      </c>
      <c r="L251" s="126">
        <v>0</v>
      </c>
      <c r="M251" s="122">
        <v>0</v>
      </c>
      <c r="N251" s="122"/>
      <c r="O251" s="121" t="s">
        <v>95</v>
      </c>
      <c r="P251" s="50"/>
      <c r="Q251" s="45" t="s">
        <v>141</v>
      </c>
    </row>
    <row r="252" spans="1:17" ht="12.75">
      <c r="A252" s="211" t="s">
        <v>392</v>
      </c>
      <c r="B252" s="147" t="s">
        <v>125</v>
      </c>
      <c r="C252" s="148" t="s">
        <v>203</v>
      </c>
      <c r="D252" s="120">
        <v>2</v>
      </c>
      <c r="E252" s="118"/>
      <c r="F252" s="121" t="s">
        <v>486</v>
      </c>
      <c r="G252" s="119">
        <v>0</v>
      </c>
      <c r="H252" s="220">
        <v>3814</v>
      </c>
      <c r="I252" s="124">
        <v>0</v>
      </c>
      <c r="J252" s="122">
        <v>0</v>
      </c>
      <c r="K252" s="125">
        <v>0</v>
      </c>
      <c r="L252" s="126">
        <v>0</v>
      </c>
      <c r="M252" s="122">
        <v>0</v>
      </c>
      <c r="N252" s="122"/>
      <c r="O252" s="121" t="s">
        <v>95</v>
      </c>
      <c r="P252" s="50"/>
      <c r="Q252" s="45" t="s">
        <v>141</v>
      </c>
    </row>
    <row r="253" spans="1:18" ht="12.75">
      <c r="A253" s="105">
        <v>41</v>
      </c>
      <c r="B253" s="106" t="s">
        <v>126</v>
      </c>
      <c r="C253" s="142" t="s">
        <v>129</v>
      </c>
      <c r="D253" s="108"/>
      <c r="E253" s="106"/>
      <c r="F253" s="105" t="s">
        <v>487</v>
      </c>
      <c r="G253" s="107">
        <v>19392</v>
      </c>
      <c r="H253" s="203">
        <v>16781</v>
      </c>
      <c r="I253" s="112">
        <v>20375</v>
      </c>
      <c r="J253" s="157">
        <v>20705</v>
      </c>
      <c r="K253" s="158">
        <v>20375</v>
      </c>
      <c r="L253" s="159">
        <v>23930</v>
      </c>
      <c r="M253" s="157">
        <v>23930</v>
      </c>
      <c r="N253" s="157"/>
      <c r="O253" s="105" t="s">
        <v>97</v>
      </c>
      <c r="P253" s="99"/>
      <c r="Q253" s="64" t="s">
        <v>140</v>
      </c>
      <c r="R253" s="210"/>
    </row>
    <row r="254" spans="1:18" ht="12.75">
      <c r="A254" s="105">
        <v>41</v>
      </c>
      <c r="B254" s="202" t="s">
        <v>461</v>
      </c>
      <c r="C254" s="142" t="s">
        <v>129</v>
      </c>
      <c r="D254" s="108"/>
      <c r="E254" s="106"/>
      <c r="F254" s="105" t="s">
        <v>488</v>
      </c>
      <c r="G254" s="107">
        <v>39370</v>
      </c>
      <c r="H254" s="203">
        <v>40279</v>
      </c>
      <c r="I254" s="112">
        <v>46630</v>
      </c>
      <c r="J254" s="157">
        <v>46630</v>
      </c>
      <c r="K254" s="158">
        <v>46960</v>
      </c>
      <c r="L254" s="159">
        <v>46912</v>
      </c>
      <c r="M254" s="157">
        <v>46912</v>
      </c>
      <c r="N254" s="157"/>
      <c r="O254" s="105" t="s">
        <v>96</v>
      </c>
      <c r="P254" s="99"/>
      <c r="Q254" s="64" t="s">
        <v>140</v>
      </c>
      <c r="R254" s="210"/>
    </row>
    <row r="255" spans="1:17" ht="12.75">
      <c r="A255" s="221" t="s">
        <v>318</v>
      </c>
      <c r="B255" s="222" t="s">
        <v>462</v>
      </c>
      <c r="C255" s="148" t="s">
        <v>230</v>
      </c>
      <c r="D255" s="120">
        <v>4</v>
      </c>
      <c r="E255" s="118"/>
      <c r="F255" s="121" t="s">
        <v>489</v>
      </c>
      <c r="G255" s="119">
        <v>3228</v>
      </c>
      <c r="H255" s="123">
        <v>3136</v>
      </c>
      <c r="I255" s="124">
        <v>0</v>
      </c>
      <c r="J255" s="122">
        <v>0</v>
      </c>
      <c r="K255" s="125">
        <v>0</v>
      </c>
      <c r="L255" s="126">
        <v>0</v>
      </c>
      <c r="M255" s="122">
        <v>0</v>
      </c>
      <c r="N255" s="122"/>
      <c r="O255" s="121" t="s">
        <v>96</v>
      </c>
      <c r="P255" s="50"/>
      <c r="Q255" s="45" t="s">
        <v>141</v>
      </c>
    </row>
    <row r="256" spans="1:17" ht="12.75" hidden="1">
      <c r="A256" s="105">
        <v>111</v>
      </c>
      <c r="B256" s="106"/>
      <c r="C256" s="142" t="s">
        <v>357</v>
      </c>
      <c r="D256" s="108"/>
      <c r="E256" s="207"/>
      <c r="F256" s="105" t="s">
        <v>358</v>
      </c>
      <c r="G256" s="58">
        <v>0</v>
      </c>
      <c r="H256" s="136">
        <v>0</v>
      </c>
      <c r="I256" s="137">
        <v>0</v>
      </c>
      <c r="J256" s="58">
        <v>0</v>
      </c>
      <c r="K256" s="138"/>
      <c r="L256" s="139"/>
      <c r="M256" s="58"/>
      <c r="N256" s="58"/>
      <c r="O256" s="105" t="s">
        <v>362</v>
      </c>
      <c r="Q256" s="64" t="s">
        <v>140</v>
      </c>
    </row>
    <row r="257" spans="1:17" ht="12.75" hidden="1">
      <c r="A257" s="105">
        <v>111</v>
      </c>
      <c r="B257" s="106" t="s">
        <v>125</v>
      </c>
      <c r="C257" s="142" t="s">
        <v>128</v>
      </c>
      <c r="D257" s="108"/>
      <c r="E257" s="207"/>
      <c r="F257" s="105" t="s">
        <v>359</v>
      </c>
      <c r="G257" s="58">
        <v>0</v>
      </c>
      <c r="H257" s="136">
        <v>0</v>
      </c>
      <c r="I257" s="137">
        <v>0</v>
      </c>
      <c r="J257" s="58">
        <v>0</v>
      </c>
      <c r="K257" s="138"/>
      <c r="L257" s="139"/>
      <c r="M257" s="58"/>
      <c r="N257" s="58"/>
      <c r="O257" s="105" t="s">
        <v>286</v>
      </c>
      <c r="Q257" s="64" t="s">
        <v>140</v>
      </c>
    </row>
    <row r="258" spans="1:17" ht="12.75">
      <c r="A258" s="105">
        <v>41</v>
      </c>
      <c r="B258" s="106" t="s">
        <v>125</v>
      </c>
      <c r="C258" s="142" t="s">
        <v>189</v>
      </c>
      <c r="D258" s="108"/>
      <c r="E258" s="207"/>
      <c r="F258" s="105" t="s">
        <v>490</v>
      </c>
      <c r="G258" s="58">
        <v>248</v>
      </c>
      <c r="H258" s="195">
        <v>295</v>
      </c>
      <c r="I258" s="137">
        <v>500</v>
      </c>
      <c r="J258" s="71">
        <v>500</v>
      </c>
      <c r="K258" s="196">
        <v>129.17</v>
      </c>
      <c r="L258" s="197">
        <v>500</v>
      </c>
      <c r="M258" s="71">
        <v>500</v>
      </c>
      <c r="N258" s="71"/>
      <c r="O258" s="160" t="s">
        <v>284</v>
      </c>
      <c r="Q258" s="64" t="s">
        <v>140</v>
      </c>
    </row>
    <row r="259" spans="1:17" ht="12.75">
      <c r="A259" s="290" t="s">
        <v>22</v>
      </c>
      <c r="B259" s="291"/>
      <c r="C259" s="291"/>
      <c r="D259" s="291"/>
      <c r="E259" s="291"/>
      <c r="F259" s="292"/>
      <c r="G259" s="150">
        <f>SUM(G212:G258)</f>
        <v>544752</v>
      </c>
      <c r="H259" s="151">
        <f>SUM(H212:H258)</f>
        <v>554970</v>
      </c>
      <c r="I259" s="152">
        <f>SUM(I212:I258)</f>
        <v>522893</v>
      </c>
      <c r="J259" s="150">
        <f>SUM(J213:J258)</f>
        <v>564781</v>
      </c>
      <c r="K259" s="153">
        <f>SUM(K213:K258)</f>
        <v>548396.38</v>
      </c>
      <c r="L259" s="154">
        <f>SUM(L213:L258)</f>
        <v>564892</v>
      </c>
      <c r="M259" s="150">
        <f>SUM(M213:M258)</f>
        <v>613978</v>
      </c>
      <c r="N259" s="150"/>
      <c r="O259" s="155"/>
      <c r="Q259" s="64" t="s">
        <v>143</v>
      </c>
    </row>
    <row r="260" spans="1:17" ht="12.75" hidden="1">
      <c r="A260" s="54"/>
      <c r="B260" s="223"/>
      <c r="C260" s="101"/>
      <c r="D260" s="102"/>
      <c r="E260" s="54"/>
      <c r="F260" s="54"/>
      <c r="G260" s="58" t="s">
        <v>59</v>
      </c>
      <c r="H260" s="136"/>
      <c r="I260" s="137"/>
      <c r="J260" s="58"/>
      <c r="K260" s="138"/>
      <c r="L260" s="139"/>
      <c r="M260" s="58"/>
      <c r="N260" s="58"/>
      <c r="O260" s="54"/>
      <c r="Q260" s="64" t="s">
        <v>143</v>
      </c>
    </row>
    <row r="261" spans="1:17" ht="12.75">
      <c r="A261" s="54">
        <v>41</v>
      </c>
      <c r="B261" s="106" t="s">
        <v>130</v>
      </c>
      <c r="C261" s="101">
        <v>614</v>
      </c>
      <c r="D261" s="102"/>
      <c r="E261" s="54"/>
      <c r="F261" s="54" t="s">
        <v>578</v>
      </c>
      <c r="G261" s="58"/>
      <c r="H261" s="136">
        <v>0</v>
      </c>
      <c r="I261" s="137"/>
      <c r="J261" s="58"/>
      <c r="K261" s="138">
        <v>0</v>
      </c>
      <c r="L261" s="139">
        <v>0</v>
      </c>
      <c r="M261" s="71">
        <v>900</v>
      </c>
      <c r="N261" s="58"/>
      <c r="O261" s="116" t="s">
        <v>100</v>
      </c>
      <c r="Q261" s="64" t="s">
        <v>140</v>
      </c>
    </row>
    <row r="262" spans="1:17" ht="12.75">
      <c r="A262" s="105">
        <v>41</v>
      </c>
      <c r="B262" s="106" t="s">
        <v>130</v>
      </c>
      <c r="C262" s="142" t="s">
        <v>512</v>
      </c>
      <c r="D262" s="108">
        <v>3</v>
      </c>
      <c r="E262" s="106"/>
      <c r="F262" s="105" t="s">
        <v>493</v>
      </c>
      <c r="G262" s="110">
        <v>1006</v>
      </c>
      <c r="H262" s="111">
        <v>1263</v>
      </c>
      <c r="I262" s="112">
        <v>1150</v>
      </c>
      <c r="J262" s="110">
        <v>1150</v>
      </c>
      <c r="K262" s="113">
        <v>1317.53</v>
      </c>
      <c r="L262" s="114">
        <v>1150</v>
      </c>
      <c r="M262" s="157">
        <v>1150</v>
      </c>
      <c r="N262" s="110"/>
      <c r="O262" s="116" t="s">
        <v>100</v>
      </c>
      <c r="Q262" s="64" t="s">
        <v>140</v>
      </c>
    </row>
    <row r="263" spans="1:17" ht="12.75" hidden="1">
      <c r="A263" s="105">
        <v>1319</v>
      </c>
      <c r="B263" s="106" t="s">
        <v>130</v>
      </c>
      <c r="C263" s="142" t="s">
        <v>200</v>
      </c>
      <c r="D263" s="108">
        <v>1</v>
      </c>
      <c r="E263" s="106"/>
      <c r="F263" s="105" t="s">
        <v>23</v>
      </c>
      <c r="G263" s="110"/>
      <c r="H263" s="111"/>
      <c r="I263" s="112"/>
      <c r="J263" s="110"/>
      <c r="K263" s="113"/>
      <c r="L263" s="114"/>
      <c r="M263" s="157"/>
      <c r="N263" s="110"/>
      <c r="O263" s="116" t="s">
        <v>100</v>
      </c>
      <c r="Q263" s="64" t="s">
        <v>140</v>
      </c>
    </row>
    <row r="264" spans="1:17" ht="12.75">
      <c r="A264" s="105">
        <v>41</v>
      </c>
      <c r="B264" s="106" t="s">
        <v>130</v>
      </c>
      <c r="C264" s="142" t="s">
        <v>200</v>
      </c>
      <c r="D264" s="108">
        <v>1</v>
      </c>
      <c r="E264" s="106"/>
      <c r="F264" s="105" t="s">
        <v>23</v>
      </c>
      <c r="G264" s="110">
        <v>4354</v>
      </c>
      <c r="H264" s="111">
        <v>5364</v>
      </c>
      <c r="I264" s="112">
        <v>7300</v>
      </c>
      <c r="J264" s="110">
        <v>7300</v>
      </c>
      <c r="K264" s="113">
        <v>6602.06</v>
      </c>
      <c r="L264" s="114">
        <v>7200</v>
      </c>
      <c r="M264" s="157">
        <v>5906</v>
      </c>
      <c r="N264" s="110"/>
      <c r="O264" s="116" t="s">
        <v>100</v>
      </c>
      <c r="Q264" s="64" t="s">
        <v>140</v>
      </c>
    </row>
    <row r="265" spans="1:17" ht="12.75">
      <c r="A265" s="105">
        <v>41</v>
      </c>
      <c r="B265" s="106" t="s">
        <v>130</v>
      </c>
      <c r="C265" s="142" t="s">
        <v>200</v>
      </c>
      <c r="D265" s="108">
        <v>2</v>
      </c>
      <c r="E265" s="106"/>
      <c r="F265" s="105" t="s">
        <v>173</v>
      </c>
      <c r="G265" s="110">
        <v>471</v>
      </c>
      <c r="H265" s="111">
        <v>701</v>
      </c>
      <c r="I265" s="112">
        <v>700</v>
      </c>
      <c r="J265" s="110">
        <v>700</v>
      </c>
      <c r="K265" s="113">
        <v>562.99</v>
      </c>
      <c r="L265" s="114">
        <v>600</v>
      </c>
      <c r="M265" s="157">
        <v>600</v>
      </c>
      <c r="N265" s="110"/>
      <c r="O265" s="116" t="s">
        <v>100</v>
      </c>
      <c r="Q265" s="64" t="s">
        <v>140</v>
      </c>
    </row>
    <row r="266" spans="1:17" ht="12.75">
      <c r="A266" s="105">
        <v>41</v>
      </c>
      <c r="B266" s="106" t="s">
        <v>130</v>
      </c>
      <c r="C266" s="142" t="s">
        <v>195</v>
      </c>
      <c r="D266" s="108">
        <v>4</v>
      </c>
      <c r="E266" s="106"/>
      <c r="F266" s="105" t="s">
        <v>360</v>
      </c>
      <c r="G266" s="110">
        <v>225</v>
      </c>
      <c r="H266" s="111">
        <v>0</v>
      </c>
      <c r="I266" s="112">
        <v>0</v>
      </c>
      <c r="J266" s="110">
        <v>900</v>
      </c>
      <c r="K266" s="113">
        <v>855</v>
      </c>
      <c r="L266" s="114">
        <v>0</v>
      </c>
      <c r="M266" s="157">
        <v>0</v>
      </c>
      <c r="N266" s="110"/>
      <c r="O266" s="116" t="s">
        <v>100</v>
      </c>
      <c r="Q266" s="64" t="s">
        <v>140</v>
      </c>
    </row>
    <row r="267" spans="1:17" ht="12.75">
      <c r="A267" s="105">
        <v>41</v>
      </c>
      <c r="B267" s="106" t="s">
        <v>130</v>
      </c>
      <c r="C267" s="142" t="s">
        <v>195</v>
      </c>
      <c r="D267" s="108">
        <v>6</v>
      </c>
      <c r="E267" s="106"/>
      <c r="F267" s="105" t="s">
        <v>14</v>
      </c>
      <c r="G267" s="110">
        <v>88</v>
      </c>
      <c r="H267" s="111">
        <v>607</v>
      </c>
      <c r="I267" s="112">
        <v>160</v>
      </c>
      <c r="J267" s="110">
        <v>560</v>
      </c>
      <c r="K267" s="113">
        <v>207.06</v>
      </c>
      <c r="L267" s="114">
        <v>160</v>
      </c>
      <c r="M267" s="157">
        <v>1320</v>
      </c>
      <c r="N267" s="110"/>
      <c r="O267" s="116" t="s">
        <v>100</v>
      </c>
      <c r="Q267" s="64" t="s">
        <v>140</v>
      </c>
    </row>
    <row r="268" spans="1:17" ht="12.75">
      <c r="A268" s="105">
        <v>41</v>
      </c>
      <c r="B268" s="106" t="s">
        <v>130</v>
      </c>
      <c r="C268" s="142" t="s">
        <v>195</v>
      </c>
      <c r="D268" s="108">
        <v>15</v>
      </c>
      <c r="E268" s="106"/>
      <c r="F268" s="105" t="s">
        <v>538</v>
      </c>
      <c r="G268" s="110">
        <v>502</v>
      </c>
      <c r="H268" s="111">
        <v>515</v>
      </c>
      <c r="I268" s="112">
        <v>500</v>
      </c>
      <c r="J268" s="110">
        <v>650</v>
      </c>
      <c r="K268" s="113">
        <v>524.05</v>
      </c>
      <c r="L268" s="114">
        <v>500</v>
      </c>
      <c r="M268" s="157">
        <v>600</v>
      </c>
      <c r="N268" s="110"/>
      <c r="O268" s="116" t="s">
        <v>100</v>
      </c>
      <c r="Q268" s="64" t="s">
        <v>140</v>
      </c>
    </row>
    <row r="269" spans="1:17" ht="12.75">
      <c r="A269" s="105">
        <v>41</v>
      </c>
      <c r="B269" s="106" t="s">
        <v>130</v>
      </c>
      <c r="C269" s="142" t="s">
        <v>202</v>
      </c>
      <c r="D269" s="108">
        <v>4</v>
      </c>
      <c r="E269" s="106"/>
      <c r="F269" s="105" t="s">
        <v>281</v>
      </c>
      <c r="G269" s="110">
        <v>0</v>
      </c>
      <c r="H269" s="111">
        <v>0</v>
      </c>
      <c r="I269" s="112">
        <v>100</v>
      </c>
      <c r="J269" s="110">
        <v>100</v>
      </c>
      <c r="K269" s="113">
        <v>0</v>
      </c>
      <c r="L269" s="114">
        <v>100</v>
      </c>
      <c r="M269" s="157">
        <v>100</v>
      </c>
      <c r="N269" s="110"/>
      <c r="O269" s="116" t="s">
        <v>100</v>
      </c>
      <c r="Q269" s="64" t="s">
        <v>140</v>
      </c>
    </row>
    <row r="270" spans="1:17" ht="12.75">
      <c r="A270" s="105">
        <v>41</v>
      </c>
      <c r="B270" s="106" t="s">
        <v>130</v>
      </c>
      <c r="C270" s="142" t="s">
        <v>202</v>
      </c>
      <c r="D270" s="108">
        <v>6</v>
      </c>
      <c r="E270" s="106"/>
      <c r="F270" s="105" t="s">
        <v>513</v>
      </c>
      <c r="G270" s="110">
        <v>0</v>
      </c>
      <c r="H270" s="111">
        <v>0</v>
      </c>
      <c r="I270" s="112">
        <v>330</v>
      </c>
      <c r="J270" s="110">
        <v>3034</v>
      </c>
      <c r="K270" s="113">
        <v>2583.8</v>
      </c>
      <c r="L270" s="114">
        <v>2500</v>
      </c>
      <c r="M270" s="157">
        <v>3696</v>
      </c>
      <c r="N270" s="110"/>
      <c r="O270" s="116" t="s">
        <v>100</v>
      </c>
      <c r="Q270" s="64" t="s">
        <v>140</v>
      </c>
    </row>
    <row r="271" spans="1:17" ht="12.75">
      <c r="A271" s="105">
        <v>41</v>
      </c>
      <c r="B271" s="106" t="s">
        <v>130</v>
      </c>
      <c r="C271" s="142" t="s">
        <v>196</v>
      </c>
      <c r="D271" s="108">
        <v>2</v>
      </c>
      <c r="E271" s="106"/>
      <c r="F271" s="105" t="s">
        <v>393</v>
      </c>
      <c r="G271" s="110">
        <v>0</v>
      </c>
      <c r="H271" s="111">
        <v>1049</v>
      </c>
      <c r="I271" s="112">
        <v>1200</v>
      </c>
      <c r="J271" s="110">
        <v>1500</v>
      </c>
      <c r="K271" s="113">
        <v>1491.52</v>
      </c>
      <c r="L271" s="114">
        <v>1700</v>
      </c>
      <c r="M271" s="157">
        <v>1700</v>
      </c>
      <c r="N271" s="110"/>
      <c r="O271" s="116" t="s">
        <v>100</v>
      </c>
      <c r="Q271" s="64" t="s">
        <v>140</v>
      </c>
    </row>
    <row r="272" spans="1:17" ht="12.75">
      <c r="A272" s="105">
        <v>41</v>
      </c>
      <c r="B272" s="106" t="s">
        <v>130</v>
      </c>
      <c r="C272" s="142" t="s">
        <v>196</v>
      </c>
      <c r="D272" s="108">
        <v>4</v>
      </c>
      <c r="E272" s="106"/>
      <c r="F272" s="105" t="s">
        <v>145</v>
      </c>
      <c r="G272" s="110">
        <v>0</v>
      </c>
      <c r="H272" s="111">
        <v>95</v>
      </c>
      <c r="I272" s="112">
        <v>400</v>
      </c>
      <c r="J272" s="110">
        <v>500</v>
      </c>
      <c r="K272" s="113">
        <v>380.23</v>
      </c>
      <c r="L272" s="114">
        <v>200</v>
      </c>
      <c r="M272" s="157">
        <v>200</v>
      </c>
      <c r="N272" s="110"/>
      <c r="O272" s="116" t="s">
        <v>100</v>
      </c>
      <c r="Q272" s="64" t="s">
        <v>140</v>
      </c>
    </row>
    <row r="273" spans="1:17" ht="12.75">
      <c r="A273" s="105">
        <v>41</v>
      </c>
      <c r="B273" s="106" t="s">
        <v>130</v>
      </c>
      <c r="C273" s="142" t="s">
        <v>196</v>
      </c>
      <c r="D273" s="108">
        <v>27</v>
      </c>
      <c r="E273" s="106"/>
      <c r="F273" s="105" t="s">
        <v>539</v>
      </c>
      <c r="G273" s="110">
        <v>2880</v>
      </c>
      <c r="H273" s="111">
        <v>3328</v>
      </c>
      <c r="I273" s="112">
        <v>3600</v>
      </c>
      <c r="J273" s="110">
        <v>3600</v>
      </c>
      <c r="K273" s="113">
        <v>3908.63</v>
      </c>
      <c r="L273" s="114">
        <v>3600</v>
      </c>
      <c r="M273" s="157">
        <v>3266</v>
      </c>
      <c r="N273" s="110"/>
      <c r="O273" s="116" t="s">
        <v>100</v>
      </c>
      <c r="Q273" s="64" t="s">
        <v>140</v>
      </c>
    </row>
    <row r="274" spans="1:17" ht="12.75">
      <c r="A274" s="105">
        <v>41</v>
      </c>
      <c r="B274" s="106" t="s">
        <v>130</v>
      </c>
      <c r="C274" s="142" t="s">
        <v>190</v>
      </c>
      <c r="D274" s="108">
        <v>1</v>
      </c>
      <c r="E274" s="106"/>
      <c r="F274" s="105" t="s">
        <v>540</v>
      </c>
      <c r="G274" s="110">
        <v>8685</v>
      </c>
      <c r="H274" s="111">
        <v>13667</v>
      </c>
      <c r="I274" s="112">
        <v>8785</v>
      </c>
      <c r="J274" s="110">
        <v>13785</v>
      </c>
      <c r="K274" s="113">
        <v>13712.74</v>
      </c>
      <c r="L274" s="114">
        <v>10432</v>
      </c>
      <c r="M274" s="157">
        <v>10432</v>
      </c>
      <c r="N274" s="110"/>
      <c r="O274" s="116" t="s">
        <v>100</v>
      </c>
      <c r="Q274" s="64" t="s">
        <v>140</v>
      </c>
    </row>
    <row r="275" spans="1:17" ht="12.75" hidden="1">
      <c r="A275" s="105">
        <v>41</v>
      </c>
      <c r="B275" s="161" t="s">
        <v>130</v>
      </c>
      <c r="C275" s="183" t="s">
        <v>203</v>
      </c>
      <c r="D275" s="163">
        <v>2</v>
      </c>
      <c r="E275" s="161"/>
      <c r="F275" s="160" t="s">
        <v>181</v>
      </c>
      <c r="G275" s="165"/>
      <c r="H275" s="111"/>
      <c r="I275" s="112"/>
      <c r="J275" s="110"/>
      <c r="K275" s="113"/>
      <c r="L275" s="114"/>
      <c r="M275" s="157"/>
      <c r="N275" s="110"/>
      <c r="O275" s="105" t="s">
        <v>100</v>
      </c>
      <c r="Q275" s="64" t="s">
        <v>141</v>
      </c>
    </row>
    <row r="276" spans="1:17" ht="12.75" hidden="1">
      <c r="A276" s="160" t="s">
        <v>318</v>
      </c>
      <c r="B276" s="161" t="s">
        <v>130</v>
      </c>
      <c r="C276" s="183" t="s">
        <v>203</v>
      </c>
      <c r="D276" s="163">
        <v>2</v>
      </c>
      <c r="E276" s="161"/>
      <c r="F276" s="160" t="s">
        <v>303</v>
      </c>
      <c r="G276" s="165">
        <v>0</v>
      </c>
      <c r="H276" s="167">
        <v>0</v>
      </c>
      <c r="I276" s="168"/>
      <c r="J276" s="165"/>
      <c r="K276" s="184"/>
      <c r="L276" s="185"/>
      <c r="M276" s="238"/>
      <c r="N276" s="165"/>
      <c r="O276" s="160" t="s">
        <v>100</v>
      </c>
      <c r="P276" s="9"/>
      <c r="Q276" s="45" t="s">
        <v>141</v>
      </c>
    </row>
    <row r="277" spans="1:17" ht="12.75">
      <c r="A277" s="121" t="s">
        <v>315</v>
      </c>
      <c r="B277" s="147" t="s">
        <v>130</v>
      </c>
      <c r="C277" s="148" t="s">
        <v>230</v>
      </c>
      <c r="D277" s="120">
        <v>4</v>
      </c>
      <c r="E277" s="147"/>
      <c r="F277" s="121" t="s">
        <v>449</v>
      </c>
      <c r="G277" s="122">
        <v>0</v>
      </c>
      <c r="H277" s="123">
        <v>0</v>
      </c>
      <c r="I277" s="124">
        <v>0</v>
      </c>
      <c r="J277" s="122">
        <v>3500</v>
      </c>
      <c r="K277" s="125">
        <v>2999</v>
      </c>
      <c r="L277" s="126">
        <v>0</v>
      </c>
      <c r="M277" s="122">
        <v>0</v>
      </c>
      <c r="N277" s="122"/>
      <c r="O277" s="121" t="s">
        <v>100</v>
      </c>
      <c r="P277" s="9"/>
      <c r="Q277" s="45" t="s">
        <v>141</v>
      </c>
    </row>
    <row r="278" spans="1:17" ht="12.75" hidden="1">
      <c r="A278" s="121" t="s">
        <v>315</v>
      </c>
      <c r="B278" s="147" t="s">
        <v>130</v>
      </c>
      <c r="C278" s="148" t="s">
        <v>203</v>
      </c>
      <c r="D278" s="120">
        <v>2</v>
      </c>
      <c r="E278" s="147"/>
      <c r="F278" s="121" t="s">
        <v>418</v>
      </c>
      <c r="G278" s="122">
        <v>2300</v>
      </c>
      <c r="H278" s="123">
        <v>0</v>
      </c>
      <c r="I278" s="124">
        <v>0</v>
      </c>
      <c r="J278" s="122">
        <v>0</v>
      </c>
      <c r="K278" s="125">
        <v>0</v>
      </c>
      <c r="L278" s="126">
        <v>0</v>
      </c>
      <c r="M278" s="122">
        <v>0</v>
      </c>
      <c r="N278" s="122"/>
      <c r="O278" s="121" t="s">
        <v>100</v>
      </c>
      <c r="P278" s="9"/>
      <c r="Q278" s="45" t="s">
        <v>141</v>
      </c>
    </row>
    <row r="279" spans="1:17" ht="12.75">
      <c r="A279" s="105">
        <v>41</v>
      </c>
      <c r="B279" s="106" t="s">
        <v>130</v>
      </c>
      <c r="C279" s="142" t="s">
        <v>219</v>
      </c>
      <c r="D279" s="108"/>
      <c r="E279" s="106"/>
      <c r="F279" s="105" t="s">
        <v>541</v>
      </c>
      <c r="G279" s="110">
        <v>192</v>
      </c>
      <c r="H279" s="111">
        <v>108</v>
      </c>
      <c r="I279" s="112">
        <v>200</v>
      </c>
      <c r="J279" s="110">
        <v>200</v>
      </c>
      <c r="K279" s="113">
        <v>120.55</v>
      </c>
      <c r="L279" s="114">
        <v>200</v>
      </c>
      <c r="M279" s="157">
        <v>200</v>
      </c>
      <c r="N279" s="110"/>
      <c r="O279" s="105" t="s">
        <v>99</v>
      </c>
      <c r="Q279" s="64" t="s">
        <v>140</v>
      </c>
    </row>
    <row r="280" spans="1:17" ht="12.75">
      <c r="A280" s="105">
        <v>41</v>
      </c>
      <c r="B280" s="106" t="s">
        <v>130</v>
      </c>
      <c r="C280" s="142" t="s">
        <v>202</v>
      </c>
      <c r="D280" s="108"/>
      <c r="E280" s="106"/>
      <c r="F280" s="105" t="s">
        <v>542</v>
      </c>
      <c r="G280" s="110">
        <v>0</v>
      </c>
      <c r="H280" s="111">
        <v>1181</v>
      </c>
      <c r="I280" s="112">
        <v>0</v>
      </c>
      <c r="J280" s="110">
        <v>256</v>
      </c>
      <c r="K280" s="113">
        <v>256</v>
      </c>
      <c r="L280" s="114">
        <v>1200</v>
      </c>
      <c r="M280" s="157">
        <v>1200</v>
      </c>
      <c r="N280" s="110"/>
      <c r="O280" s="105" t="s">
        <v>99</v>
      </c>
      <c r="Q280" s="64" t="s">
        <v>140</v>
      </c>
    </row>
    <row r="281" spans="1:17" ht="12.75">
      <c r="A281" s="105">
        <v>41</v>
      </c>
      <c r="B281" s="106" t="s">
        <v>130</v>
      </c>
      <c r="C281" s="142" t="s">
        <v>131</v>
      </c>
      <c r="D281" s="108"/>
      <c r="E281" s="106"/>
      <c r="F281" s="105" t="s">
        <v>289</v>
      </c>
      <c r="G281" s="110">
        <v>551</v>
      </c>
      <c r="H281" s="111">
        <v>599</v>
      </c>
      <c r="I281" s="112">
        <v>670</v>
      </c>
      <c r="J281" s="110">
        <v>670</v>
      </c>
      <c r="K281" s="113">
        <v>215.92</v>
      </c>
      <c r="L281" s="114">
        <v>670</v>
      </c>
      <c r="M281" s="157">
        <v>510</v>
      </c>
      <c r="N281" s="110"/>
      <c r="O281" s="105" t="s">
        <v>99</v>
      </c>
      <c r="Q281" s="64" t="s">
        <v>140</v>
      </c>
    </row>
    <row r="282" spans="1:17" ht="12.75">
      <c r="A282" s="290" t="s">
        <v>24</v>
      </c>
      <c r="B282" s="291"/>
      <c r="C282" s="291"/>
      <c r="D282" s="291"/>
      <c r="E282" s="291"/>
      <c r="F282" s="292"/>
      <c r="G282" s="150">
        <f aca="true" t="shared" si="4" ref="G282:L282">SUM(G262:G281)</f>
        <v>21254</v>
      </c>
      <c r="H282" s="151">
        <f t="shared" si="4"/>
        <v>28477</v>
      </c>
      <c r="I282" s="152">
        <f t="shared" si="4"/>
        <v>25095</v>
      </c>
      <c r="J282" s="150">
        <f t="shared" si="4"/>
        <v>38405</v>
      </c>
      <c r="K282" s="153">
        <f t="shared" si="4"/>
        <v>35737.08</v>
      </c>
      <c r="L282" s="154">
        <f t="shared" si="4"/>
        <v>30212</v>
      </c>
      <c r="M282" s="150">
        <f>SUM(M261:M281)</f>
        <v>31780</v>
      </c>
      <c r="N282" s="150"/>
      <c r="O282" s="155"/>
      <c r="Q282" s="64" t="s">
        <v>143</v>
      </c>
    </row>
    <row r="283" spans="1:17" ht="12.75">
      <c r="A283" s="55"/>
      <c r="B283" s="299" t="s">
        <v>421</v>
      </c>
      <c r="C283" s="300"/>
      <c r="D283" s="300"/>
      <c r="E283" s="300"/>
      <c r="F283" s="301"/>
      <c r="G283" s="58"/>
      <c r="H283" s="136"/>
      <c r="I283" s="137"/>
      <c r="J283" s="58"/>
      <c r="K283" s="138"/>
      <c r="L283" s="139"/>
      <c r="M283" s="58"/>
      <c r="N283" s="58"/>
      <c r="O283" s="55"/>
      <c r="Q283" s="64" t="s">
        <v>143</v>
      </c>
    </row>
    <row r="284" spans="1:17" ht="12.75">
      <c r="A284" s="55"/>
      <c r="B284" s="303" t="s">
        <v>422</v>
      </c>
      <c r="C284" s="304"/>
      <c r="D284" s="304"/>
      <c r="E284" s="304"/>
      <c r="F284" s="305"/>
      <c r="G284" s="58"/>
      <c r="H284" s="136"/>
      <c r="I284" s="137"/>
      <c r="J284" s="58"/>
      <c r="K284" s="138"/>
      <c r="L284" s="139"/>
      <c r="M284" s="58"/>
      <c r="N284" s="58"/>
      <c r="O284" s="55"/>
      <c r="Q284" s="64" t="s">
        <v>143</v>
      </c>
    </row>
    <row r="285" spans="1:17" ht="12.75">
      <c r="A285" s="105">
        <v>41</v>
      </c>
      <c r="B285" s="106" t="s">
        <v>132</v>
      </c>
      <c r="C285" s="142" t="s">
        <v>198</v>
      </c>
      <c r="D285" s="108">
        <v>3</v>
      </c>
      <c r="E285" s="106"/>
      <c r="F285" s="105" t="s">
        <v>543</v>
      </c>
      <c r="G285" s="110">
        <v>418</v>
      </c>
      <c r="H285" s="203">
        <v>615</v>
      </c>
      <c r="I285" s="224">
        <v>2225</v>
      </c>
      <c r="J285" s="157">
        <v>2276</v>
      </c>
      <c r="K285" s="158">
        <v>1819.65</v>
      </c>
      <c r="L285" s="159">
        <v>1000</v>
      </c>
      <c r="M285" s="157">
        <v>1036</v>
      </c>
      <c r="N285" s="157"/>
      <c r="O285" s="160" t="s">
        <v>102</v>
      </c>
      <c r="Q285" s="64" t="s">
        <v>140</v>
      </c>
    </row>
    <row r="286" spans="1:17" ht="12.75">
      <c r="A286" s="105">
        <v>41</v>
      </c>
      <c r="B286" s="106" t="s">
        <v>132</v>
      </c>
      <c r="C286" s="142" t="s">
        <v>200</v>
      </c>
      <c r="D286" s="108">
        <v>1</v>
      </c>
      <c r="E286" s="106"/>
      <c r="F286" s="105" t="s">
        <v>544</v>
      </c>
      <c r="G286" s="110">
        <v>4893</v>
      </c>
      <c r="H286" s="203">
        <v>8098</v>
      </c>
      <c r="I286" s="186">
        <v>13800</v>
      </c>
      <c r="J286" s="157">
        <v>13800</v>
      </c>
      <c r="K286" s="158">
        <v>12710.43</v>
      </c>
      <c r="L286" s="159">
        <v>14100</v>
      </c>
      <c r="M286" s="157">
        <v>13620</v>
      </c>
      <c r="N286" s="157"/>
      <c r="O286" s="105" t="s">
        <v>102</v>
      </c>
      <c r="Q286" s="64" t="s">
        <v>140</v>
      </c>
    </row>
    <row r="287" spans="1:17" ht="12.75">
      <c r="A287" s="105">
        <v>41</v>
      </c>
      <c r="B287" s="106" t="s">
        <v>132</v>
      </c>
      <c r="C287" s="142" t="s">
        <v>195</v>
      </c>
      <c r="D287" s="108">
        <v>1</v>
      </c>
      <c r="E287" s="106"/>
      <c r="F287" s="105" t="s">
        <v>6</v>
      </c>
      <c r="G287" s="110">
        <v>0</v>
      </c>
      <c r="H287" s="203">
        <v>0</v>
      </c>
      <c r="I287" s="186">
        <v>0</v>
      </c>
      <c r="J287" s="157">
        <v>500</v>
      </c>
      <c r="K287" s="158">
        <v>110.64</v>
      </c>
      <c r="L287" s="159">
        <v>0</v>
      </c>
      <c r="M287" s="157">
        <v>0</v>
      </c>
      <c r="N287" s="157"/>
      <c r="O287" s="116" t="s">
        <v>102</v>
      </c>
      <c r="Q287" s="64" t="s">
        <v>140</v>
      </c>
    </row>
    <row r="288" spans="1:17" ht="12.75">
      <c r="A288" s="105">
        <v>41</v>
      </c>
      <c r="B288" s="106" t="s">
        <v>132</v>
      </c>
      <c r="C288" s="142" t="s">
        <v>195</v>
      </c>
      <c r="D288" s="108">
        <v>4</v>
      </c>
      <c r="E288" s="106"/>
      <c r="F288" s="105" t="s">
        <v>144</v>
      </c>
      <c r="G288" s="110">
        <v>0</v>
      </c>
      <c r="H288" s="203">
        <v>17</v>
      </c>
      <c r="I288" s="186">
        <v>0</v>
      </c>
      <c r="J288" s="157">
        <v>1741</v>
      </c>
      <c r="K288" s="158">
        <v>1818.9</v>
      </c>
      <c r="L288" s="159">
        <v>0</v>
      </c>
      <c r="M288" s="157">
        <v>0</v>
      </c>
      <c r="N288" s="157"/>
      <c r="O288" s="105" t="s">
        <v>102</v>
      </c>
      <c r="Q288" s="64" t="s">
        <v>140</v>
      </c>
    </row>
    <row r="289" spans="1:17" ht="12.75">
      <c r="A289" s="105">
        <v>41</v>
      </c>
      <c r="B289" s="106" t="s">
        <v>132</v>
      </c>
      <c r="C289" s="142" t="s">
        <v>195</v>
      </c>
      <c r="D289" s="108">
        <v>6</v>
      </c>
      <c r="E289" s="106"/>
      <c r="F289" s="105" t="s">
        <v>170</v>
      </c>
      <c r="G289" s="110">
        <v>119</v>
      </c>
      <c r="H289" s="203">
        <v>971</v>
      </c>
      <c r="I289" s="186">
        <v>500</v>
      </c>
      <c r="J289" s="157">
        <v>1000</v>
      </c>
      <c r="K289" s="158">
        <v>937.77</v>
      </c>
      <c r="L289" s="159">
        <v>600</v>
      </c>
      <c r="M289" s="157">
        <v>600</v>
      </c>
      <c r="N289" s="157"/>
      <c r="O289" s="105" t="s">
        <v>102</v>
      </c>
      <c r="Q289" s="64" t="s">
        <v>140</v>
      </c>
    </row>
    <row r="290" spans="1:17" ht="12.75">
      <c r="A290" s="105">
        <v>41</v>
      </c>
      <c r="B290" s="106" t="s">
        <v>132</v>
      </c>
      <c r="C290" s="142" t="s">
        <v>195</v>
      </c>
      <c r="D290" s="108">
        <v>10</v>
      </c>
      <c r="E290" s="106"/>
      <c r="F290" s="105" t="s">
        <v>514</v>
      </c>
      <c r="G290" s="110">
        <v>0</v>
      </c>
      <c r="H290" s="203">
        <v>0</v>
      </c>
      <c r="I290" s="186">
        <v>1000</v>
      </c>
      <c r="J290" s="157">
        <v>1000</v>
      </c>
      <c r="K290" s="158">
        <v>1000</v>
      </c>
      <c r="L290" s="159">
        <v>0</v>
      </c>
      <c r="M290" s="157">
        <v>0</v>
      </c>
      <c r="N290" s="157"/>
      <c r="O290" s="105" t="s">
        <v>102</v>
      </c>
      <c r="Q290" s="64" t="s">
        <v>140</v>
      </c>
    </row>
    <row r="291" spans="1:17" ht="12.75">
      <c r="A291" s="105">
        <v>41</v>
      </c>
      <c r="B291" s="106" t="s">
        <v>132</v>
      </c>
      <c r="C291" s="142" t="s">
        <v>195</v>
      </c>
      <c r="D291" s="108">
        <v>11</v>
      </c>
      <c r="E291" s="106"/>
      <c r="F291" s="105" t="s">
        <v>428</v>
      </c>
      <c r="G291" s="110">
        <v>0</v>
      </c>
      <c r="H291" s="203">
        <v>452</v>
      </c>
      <c r="I291" s="186">
        <v>0</v>
      </c>
      <c r="J291" s="157">
        <v>0</v>
      </c>
      <c r="K291" s="158">
        <v>0</v>
      </c>
      <c r="L291" s="159">
        <v>0</v>
      </c>
      <c r="M291" s="157">
        <v>0</v>
      </c>
      <c r="N291" s="157"/>
      <c r="O291" s="105" t="s">
        <v>102</v>
      </c>
      <c r="Q291" s="64" t="s">
        <v>140</v>
      </c>
    </row>
    <row r="292" spans="1:17" ht="12.75">
      <c r="A292" s="105">
        <v>41</v>
      </c>
      <c r="B292" s="106" t="s">
        <v>132</v>
      </c>
      <c r="C292" s="142" t="s">
        <v>195</v>
      </c>
      <c r="D292" s="108">
        <v>16</v>
      </c>
      <c r="E292" s="106"/>
      <c r="F292" s="105" t="s">
        <v>381</v>
      </c>
      <c r="G292" s="110">
        <v>0</v>
      </c>
      <c r="H292" s="203">
        <v>581</v>
      </c>
      <c r="I292" s="186">
        <v>760</v>
      </c>
      <c r="J292" s="157">
        <v>760</v>
      </c>
      <c r="K292" s="158">
        <v>499.55</v>
      </c>
      <c r="L292" s="159">
        <v>800</v>
      </c>
      <c r="M292" s="157">
        <v>800</v>
      </c>
      <c r="N292" s="157"/>
      <c r="O292" s="105" t="s">
        <v>102</v>
      </c>
      <c r="Q292" s="64" t="s">
        <v>140</v>
      </c>
    </row>
    <row r="293" spans="1:17" ht="12.75">
      <c r="A293" s="105">
        <v>41</v>
      </c>
      <c r="B293" s="106" t="s">
        <v>132</v>
      </c>
      <c r="C293" s="142" t="s">
        <v>202</v>
      </c>
      <c r="D293" s="108">
        <v>4</v>
      </c>
      <c r="E293" s="106"/>
      <c r="F293" s="105" t="s">
        <v>420</v>
      </c>
      <c r="G293" s="110">
        <v>140</v>
      </c>
      <c r="H293" s="203">
        <v>280</v>
      </c>
      <c r="I293" s="186">
        <v>400</v>
      </c>
      <c r="J293" s="157">
        <v>13255</v>
      </c>
      <c r="K293" s="158">
        <v>11866.69</v>
      </c>
      <c r="L293" s="159">
        <v>400</v>
      </c>
      <c r="M293" s="157">
        <v>400</v>
      </c>
      <c r="N293" s="157"/>
      <c r="O293" s="105" t="s">
        <v>102</v>
      </c>
      <c r="Q293" s="64" t="s">
        <v>140</v>
      </c>
    </row>
    <row r="294" spans="1:17" ht="12.75">
      <c r="A294" s="105">
        <v>41</v>
      </c>
      <c r="B294" s="106" t="s">
        <v>132</v>
      </c>
      <c r="C294" s="142" t="s">
        <v>202</v>
      </c>
      <c r="D294" s="108">
        <v>6</v>
      </c>
      <c r="E294" s="106"/>
      <c r="F294" s="105" t="s">
        <v>545</v>
      </c>
      <c r="G294" s="110">
        <v>112</v>
      </c>
      <c r="H294" s="203">
        <v>750</v>
      </c>
      <c r="I294" s="186">
        <v>600</v>
      </c>
      <c r="J294" s="157">
        <v>1600</v>
      </c>
      <c r="K294" s="158">
        <v>742.72</v>
      </c>
      <c r="L294" s="159">
        <v>200</v>
      </c>
      <c r="M294" s="157">
        <v>20575</v>
      </c>
      <c r="N294" s="157"/>
      <c r="O294" s="105" t="s">
        <v>102</v>
      </c>
      <c r="Q294" s="64" t="s">
        <v>140</v>
      </c>
    </row>
    <row r="295" spans="1:17" ht="12.75">
      <c r="A295" s="105">
        <v>41</v>
      </c>
      <c r="B295" s="106" t="s">
        <v>132</v>
      </c>
      <c r="C295" s="142" t="s">
        <v>196</v>
      </c>
      <c r="D295" s="108">
        <v>2</v>
      </c>
      <c r="E295" s="106"/>
      <c r="F295" s="191" t="s">
        <v>546</v>
      </c>
      <c r="G295" s="110">
        <v>0</v>
      </c>
      <c r="H295" s="203">
        <v>2433</v>
      </c>
      <c r="I295" s="186">
        <v>800</v>
      </c>
      <c r="J295" s="157">
        <v>800</v>
      </c>
      <c r="K295" s="158">
        <v>344.78</v>
      </c>
      <c r="L295" s="159">
        <v>800</v>
      </c>
      <c r="M295" s="157">
        <v>800</v>
      </c>
      <c r="N295" s="157"/>
      <c r="O295" s="105" t="s">
        <v>102</v>
      </c>
      <c r="Q295" s="64" t="s">
        <v>140</v>
      </c>
    </row>
    <row r="296" spans="1:17" ht="12.75">
      <c r="A296" s="105">
        <v>41</v>
      </c>
      <c r="B296" s="106" t="s">
        <v>132</v>
      </c>
      <c r="C296" s="142" t="s">
        <v>196</v>
      </c>
      <c r="D296" s="108">
        <v>4</v>
      </c>
      <c r="E296" s="106"/>
      <c r="F296" s="105" t="s">
        <v>547</v>
      </c>
      <c r="G296" s="110">
        <v>83</v>
      </c>
      <c r="H296" s="203">
        <v>614</v>
      </c>
      <c r="I296" s="186">
        <v>1000</v>
      </c>
      <c r="J296" s="157">
        <v>1500</v>
      </c>
      <c r="K296" s="158">
        <v>1202.05</v>
      </c>
      <c r="L296" s="159">
        <v>1200</v>
      </c>
      <c r="M296" s="157">
        <v>2300</v>
      </c>
      <c r="N296" s="157"/>
      <c r="O296" s="105" t="s">
        <v>102</v>
      </c>
      <c r="Q296" s="64" t="s">
        <v>140</v>
      </c>
    </row>
    <row r="297" spans="1:17" ht="12.75">
      <c r="A297" s="105">
        <v>41</v>
      </c>
      <c r="B297" s="106" t="s">
        <v>132</v>
      </c>
      <c r="C297" s="142" t="s">
        <v>196</v>
      </c>
      <c r="D297" s="108">
        <v>27</v>
      </c>
      <c r="E297" s="106"/>
      <c r="F297" s="105" t="s">
        <v>515</v>
      </c>
      <c r="G297" s="110">
        <v>1969</v>
      </c>
      <c r="H297" s="203">
        <v>2603</v>
      </c>
      <c r="I297" s="186">
        <v>7500</v>
      </c>
      <c r="J297" s="157">
        <v>7500</v>
      </c>
      <c r="K297" s="158">
        <v>6136.75</v>
      </c>
      <c r="L297" s="159">
        <v>4100</v>
      </c>
      <c r="M297" s="157">
        <v>4400</v>
      </c>
      <c r="N297" s="157"/>
      <c r="O297" s="105" t="s">
        <v>102</v>
      </c>
      <c r="Q297" s="64" t="s">
        <v>140</v>
      </c>
    </row>
    <row r="298" spans="1:17" ht="12.75">
      <c r="A298" s="105">
        <v>41</v>
      </c>
      <c r="B298" s="106" t="s">
        <v>132</v>
      </c>
      <c r="C298" s="142" t="s">
        <v>196</v>
      </c>
      <c r="D298" s="108">
        <v>12</v>
      </c>
      <c r="E298" s="106"/>
      <c r="F298" s="105" t="s">
        <v>384</v>
      </c>
      <c r="G298" s="110">
        <v>0</v>
      </c>
      <c r="H298" s="203">
        <v>191</v>
      </c>
      <c r="I298" s="186">
        <v>100</v>
      </c>
      <c r="J298" s="157">
        <v>100</v>
      </c>
      <c r="K298" s="158">
        <v>0</v>
      </c>
      <c r="L298" s="159">
        <v>100</v>
      </c>
      <c r="M298" s="157">
        <v>100</v>
      </c>
      <c r="N298" s="157"/>
      <c r="O298" s="116" t="s">
        <v>102</v>
      </c>
      <c r="Q298" s="64" t="s">
        <v>140</v>
      </c>
    </row>
    <row r="299" spans="1:17" ht="12.75">
      <c r="A299" s="105">
        <v>41</v>
      </c>
      <c r="B299" s="106" t="s">
        <v>132</v>
      </c>
      <c r="C299" s="142" t="s">
        <v>196</v>
      </c>
      <c r="D299" s="108">
        <v>15</v>
      </c>
      <c r="E299" s="106"/>
      <c r="F299" s="105" t="s">
        <v>380</v>
      </c>
      <c r="G299" s="110">
        <v>0</v>
      </c>
      <c r="H299" s="203">
        <v>50</v>
      </c>
      <c r="I299" s="186">
        <v>66</v>
      </c>
      <c r="J299" s="157">
        <v>66</v>
      </c>
      <c r="K299" s="158">
        <v>50.12</v>
      </c>
      <c r="L299" s="159">
        <v>66</v>
      </c>
      <c r="M299" s="157">
        <v>66</v>
      </c>
      <c r="N299" s="157"/>
      <c r="O299" s="105" t="s">
        <v>102</v>
      </c>
      <c r="Q299" s="64" t="s">
        <v>140</v>
      </c>
    </row>
    <row r="300" spans="1:17" ht="12.75">
      <c r="A300" s="105">
        <v>41</v>
      </c>
      <c r="B300" s="106" t="s">
        <v>132</v>
      </c>
      <c r="C300" s="142" t="s">
        <v>195</v>
      </c>
      <c r="D300" s="108">
        <v>6</v>
      </c>
      <c r="E300" s="106"/>
      <c r="F300" s="105" t="s">
        <v>581</v>
      </c>
      <c r="G300" s="110">
        <v>0</v>
      </c>
      <c r="H300" s="203">
        <v>16</v>
      </c>
      <c r="I300" s="186">
        <v>0</v>
      </c>
      <c r="J300" s="157">
        <v>20</v>
      </c>
      <c r="K300" s="158">
        <v>19.98</v>
      </c>
      <c r="L300" s="159">
        <v>20</v>
      </c>
      <c r="M300" s="157">
        <v>20</v>
      </c>
      <c r="N300" s="157"/>
      <c r="O300" s="105" t="s">
        <v>101</v>
      </c>
      <c r="Q300" s="64" t="s">
        <v>140</v>
      </c>
    </row>
    <row r="301" spans="1:17" ht="12.75">
      <c r="A301" s="105">
        <v>41</v>
      </c>
      <c r="B301" s="106" t="s">
        <v>132</v>
      </c>
      <c r="C301" s="142" t="s">
        <v>195</v>
      </c>
      <c r="D301" s="108">
        <v>9</v>
      </c>
      <c r="E301" s="106"/>
      <c r="F301" s="105" t="s">
        <v>580</v>
      </c>
      <c r="G301" s="110">
        <v>0</v>
      </c>
      <c r="H301" s="203">
        <v>330</v>
      </c>
      <c r="I301" s="186">
        <v>400</v>
      </c>
      <c r="J301" s="157">
        <v>400</v>
      </c>
      <c r="K301" s="158">
        <v>186.36</v>
      </c>
      <c r="L301" s="159">
        <v>400</v>
      </c>
      <c r="M301" s="157">
        <v>400</v>
      </c>
      <c r="N301" s="157"/>
      <c r="O301" s="105" t="s">
        <v>101</v>
      </c>
      <c r="Q301" s="64" t="s">
        <v>140</v>
      </c>
    </row>
    <row r="302" spans="1:17" ht="12.75">
      <c r="A302" s="105">
        <v>41</v>
      </c>
      <c r="B302" s="106" t="s">
        <v>132</v>
      </c>
      <c r="C302" s="142" t="s">
        <v>195</v>
      </c>
      <c r="D302" s="108">
        <v>13</v>
      </c>
      <c r="E302" s="106"/>
      <c r="F302" s="105" t="s">
        <v>579</v>
      </c>
      <c r="G302" s="110">
        <v>0</v>
      </c>
      <c r="H302" s="203">
        <v>0</v>
      </c>
      <c r="I302" s="186">
        <v>0</v>
      </c>
      <c r="J302" s="157">
        <v>9</v>
      </c>
      <c r="K302" s="158">
        <v>5.36</v>
      </c>
      <c r="L302" s="159">
        <v>0</v>
      </c>
      <c r="M302" s="157">
        <v>0</v>
      </c>
      <c r="N302" s="157"/>
      <c r="O302" s="105" t="s">
        <v>101</v>
      </c>
      <c r="Q302" s="64" t="s">
        <v>140</v>
      </c>
    </row>
    <row r="303" spans="1:17" ht="12.75">
      <c r="A303" s="146">
        <v>15008</v>
      </c>
      <c r="B303" s="147" t="s">
        <v>132</v>
      </c>
      <c r="C303" s="148" t="s">
        <v>177</v>
      </c>
      <c r="D303" s="120"/>
      <c r="E303" s="147"/>
      <c r="F303" s="121" t="s">
        <v>382</v>
      </c>
      <c r="G303" s="122">
        <v>0</v>
      </c>
      <c r="H303" s="123">
        <v>5500</v>
      </c>
      <c r="I303" s="124">
        <v>0</v>
      </c>
      <c r="J303" s="122">
        <v>0</v>
      </c>
      <c r="K303" s="125">
        <v>0</v>
      </c>
      <c r="L303" s="126">
        <v>0</v>
      </c>
      <c r="M303" s="122">
        <v>0</v>
      </c>
      <c r="N303" s="122"/>
      <c r="O303" s="121" t="s">
        <v>102</v>
      </c>
      <c r="P303" s="73"/>
      <c r="Q303" s="74" t="s">
        <v>141</v>
      </c>
    </row>
    <row r="304" spans="1:17" ht="12.75">
      <c r="A304" s="146">
        <v>15008</v>
      </c>
      <c r="B304" s="147" t="s">
        <v>132</v>
      </c>
      <c r="C304" s="148" t="s">
        <v>203</v>
      </c>
      <c r="D304" s="120">
        <v>2</v>
      </c>
      <c r="E304" s="147"/>
      <c r="F304" s="121" t="s">
        <v>383</v>
      </c>
      <c r="G304" s="122">
        <v>0</v>
      </c>
      <c r="H304" s="123">
        <v>0</v>
      </c>
      <c r="I304" s="124">
        <v>122834</v>
      </c>
      <c r="J304" s="122">
        <v>60268</v>
      </c>
      <c r="K304" s="125">
        <v>60267.91</v>
      </c>
      <c r="L304" s="126">
        <v>0</v>
      </c>
      <c r="M304" s="122">
        <v>0</v>
      </c>
      <c r="N304" s="122"/>
      <c r="O304" s="121" t="s">
        <v>102</v>
      </c>
      <c r="P304" s="73"/>
      <c r="Q304" s="74" t="s">
        <v>141</v>
      </c>
    </row>
    <row r="305" spans="1:17" ht="12.75">
      <c r="A305" s="146">
        <v>16834</v>
      </c>
      <c r="B305" s="147" t="s">
        <v>132</v>
      </c>
      <c r="C305" s="148" t="s">
        <v>203</v>
      </c>
      <c r="D305" s="120">
        <v>2</v>
      </c>
      <c r="E305" s="147"/>
      <c r="F305" s="121" t="s">
        <v>432</v>
      </c>
      <c r="G305" s="122">
        <v>0</v>
      </c>
      <c r="H305" s="123">
        <v>0</v>
      </c>
      <c r="I305" s="124">
        <v>81018</v>
      </c>
      <c r="J305" s="122">
        <v>87399</v>
      </c>
      <c r="K305" s="125">
        <v>87399</v>
      </c>
      <c r="L305" s="126">
        <v>0</v>
      </c>
      <c r="M305" s="122">
        <v>0</v>
      </c>
      <c r="N305" s="122"/>
      <c r="O305" s="121" t="s">
        <v>102</v>
      </c>
      <c r="P305" s="73"/>
      <c r="Q305" s="74" t="s">
        <v>141</v>
      </c>
    </row>
    <row r="306" spans="1:17" ht="12.75" hidden="1">
      <c r="A306" s="105"/>
      <c r="B306" s="106"/>
      <c r="C306" s="142"/>
      <c r="D306" s="108"/>
      <c r="E306" s="106"/>
      <c r="F306" s="105"/>
      <c r="G306" s="110"/>
      <c r="H306" s="203"/>
      <c r="I306" s="112"/>
      <c r="J306" s="157"/>
      <c r="K306" s="158"/>
      <c r="L306" s="159"/>
      <c r="M306" s="157"/>
      <c r="N306" s="157"/>
      <c r="O306" s="105"/>
      <c r="Q306" s="64"/>
    </row>
    <row r="307" spans="1:17" ht="12.75" hidden="1">
      <c r="A307" s="105">
        <v>41</v>
      </c>
      <c r="B307" s="106" t="s">
        <v>133</v>
      </c>
      <c r="C307" s="142" t="s">
        <v>200</v>
      </c>
      <c r="D307" s="108">
        <v>1</v>
      </c>
      <c r="E307" s="106"/>
      <c r="F307" s="105" t="s">
        <v>25</v>
      </c>
      <c r="G307" s="110">
        <v>3423</v>
      </c>
      <c r="H307" s="203">
        <v>0</v>
      </c>
      <c r="I307" s="112">
        <v>0</v>
      </c>
      <c r="J307" s="110">
        <v>0</v>
      </c>
      <c r="K307" s="113">
        <v>0</v>
      </c>
      <c r="L307" s="114">
        <v>0</v>
      </c>
      <c r="M307" s="110"/>
      <c r="N307" s="110"/>
      <c r="O307" s="105" t="s">
        <v>102</v>
      </c>
      <c r="Q307" s="64" t="s">
        <v>140</v>
      </c>
    </row>
    <row r="308" spans="1:17" ht="12.75" hidden="1">
      <c r="A308" s="105">
        <v>41</v>
      </c>
      <c r="B308" s="106" t="s">
        <v>133</v>
      </c>
      <c r="C308" s="142" t="s">
        <v>195</v>
      </c>
      <c r="D308" s="108">
        <v>6</v>
      </c>
      <c r="E308" s="106"/>
      <c r="F308" s="105" t="s">
        <v>64</v>
      </c>
      <c r="G308" s="110">
        <v>0</v>
      </c>
      <c r="H308" s="203">
        <v>0</v>
      </c>
      <c r="I308" s="112">
        <v>0</v>
      </c>
      <c r="J308" s="110">
        <v>0</v>
      </c>
      <c r="K308" s="113">
        <v>0</v>
      </c>
      <c r="L308" s="114">
        <v>0</v>
      </c>
      <c r="M308" s="110"/>
      <c r="N308" s="110"/>
      <c r="O308" s="105" t="s">
        <v>102</v>
      </c>
      <c r="Q308" s="64" t="s">
        <v>140</v>
      </c>
    </row>
    <row r="309" spans="1:17" ht="12.75" hidden="1">
      <c r="A309" s="105">
        <v>41</v>
      </c>
      <c r="B309" s="106" t="s">
        <v>133</v>
      </c>
      <c r="C309" s="142" t="s">
        <v>202</v>
      </c>
      <c r="D309" s="108">
        <v>4</v>
      </c>
      <c r="E309" s="106"/>
      <c r="F309" s="105" t="s">
        <v>304</v>
      </c>
      <c r="G309" s="110">
        <v>140</v>
      </c>
      <c r="H309" s="203">
        <v>0</v>
      </c>
      <c r="I309" s="112">
        <v>0</v>
      </c>
      <c r="J309" s="110">
        <v>0</v>
      </c>
      <c r="K309" s="113">
        <v>0</v>
      </c>
      <c r="L309" s="114">
        <v>0</v>
      </c>
      <c r="M309" s="110"/>
      <c r="N309" s="110"/>
      <c r="O309" s="105" t="s">
        <v>102</v>
      </c>
      <c r="Q309" s="64" t="s">
        <v>140</v>
      </c>
    </row>
    <row r="310" spans="1:17" ht="12.75" hidden="1">
      <c r="A310" s="105">
        <v>41</v>
      </c>
      <c r="B310" s="106" t="s">
        <v>133</v>
      </c>
      <c r="C310" s="142" t="s">
        <v>196</v>
      </c>
      <c r="D310" s="108">
        <v>4</v>
      </c>
      <c r="E310" s="106"/>
      <c r="F310" s="105" t="s">
        <v>305</v>
      </c>
      <c r="G310" s="110">
        <v>87</v>
      </c>
      <c r="H310" s="203">
        <v>0</v>
      </c>
      <c r="I310" s="112">
        <v>0</v>
      </c>
      <c r="J310" s="110">
        <v>0</v>
      </c>
      <c r="K310" s="113">
        <v>0</v>
      </c>
      <c r="L310" s="114">
        <v>0</v>
      </c>
      <c r="M310" s="110"/>
      <c r="N310" s="110"/>
      <c r="O310" s="105" t="s">
        <v>102</v>
      </c>
      <c r="Q310" s="64" t="s">
        <v>140</v>
      </c>
    </row>
    <row r="311" spans="1:17" ht="12.75" hidden="1">
      <c r="A311" s="105">
        <v>41</v>
      </c>
      <c r="B311" s="106" t="s">
        <v>133</v>
      </c>
      <c r="C311" s="142" t="s">
        <v>196</v>
      </c>
      <c r="D311" s="108">
        <v>15</v>
      </c>
      <c r="E311" s="106"/>
      <c r="F311" s="105" t="s">
        <v>26</v>
      </c>
      <c r="G311" s="110">
        <v>50</v>
      </c>
      <c r="H311" s="203">
        <v>0</v>
      </c>
      <c r="I311" s="112">
        <v>0</v>
      </c>
      <c r="J311" s="110">
        <v>0</v>
      </c>
      <c r="K311" s="113">
        <v>0</v>
      </c>
      <c r="L311" s="114">
        <v>0</v>
      </c>
      <c r="M311" s="110"/>
      <c r="N311" s="110"/>
      <c r="O311" s="105" t="s">
        <v>102</v>
      </c>
      <c r="Q311" s="64" t="s">
        <v>140</v>
      </c>
    </row>
    <row r="312" spans="1:17" ht="12.75" hidden="1">
      <c r="A312" s="105">
        <v>41</v>
      </c>
      <c r="B312" s="106" t="s">
        <v>226</v>
      </c>
      <c r="C312" s="107">
        <v>611</v>
      </c>
      <c r="D312" s="108" t="s">
        <v>59</v>
      </c>
      <c r="E312" s="109"/>
      <c r="F312" s="105" t="s">
        <v>248</v>
      </c>
      <c r="G312" s="110">
        <v>727</v>
      </c>
      <c r="H312" s="203">
        <v>0</v>
      </c>
      <c r="I312" s="112">
        <v>0</v>
      </c>
      <c r="J312" s="110">
        <v>0</v>
      </c>
      <c r="K312" s="113">
        <v>0</v>
      </c>
      <c r="L312" s="114">
        <v>0</v>
      </c>
      <c r="M312" s="110"/>
      <c r="N312" s="110"/>
      <c r="O312" s="105" t="s">
        <v>102</v>
      </c>
      <c r="Q312" s="64" t="s">
        <v>140</v>
      </c>
    </row>
    <row r="313" spans="1:17" ht="12.75" hidden="1">
      <c r="A313" s="105">
        <v>41</v>
      </c>
      <c r="B313" s="106" t="s">
        <v>226</v>
      </c>
      <c r="C313" s="107">
        <v>620</v>
      </c>
      <c r="D313" s="108" t="s">
        <v>59</v>
      </c>
      <c r="E313" s="109"/>
      <c r="F313" s="105" t="s">
        <v>247</v>
      </c>
      <c r="G313" s="110">
        <v>225</v>
      </c>
      <c r="H313" s="203">
        <v>0</v>
      </c>
      <c r="I313" s="112">
        <v>0</v>
      </c>
      <c r="J313" s="110">
        <v>0</v>
      </c>
      <c r="K313" s="113">
        <v>0</v>
      </c>
      <c r="L313" s="114">
        <v>0</v>
      </c>
      <c r="M313" s="110"/>
      <c r="N313" s="110"/>
      <c r="O313" s="105" t="s">
        <v>102</v>
      </c>
      <c r="Q313" s="64" t="s">
        <v>140</v>
      </c>
    </row>
    <row r="314" spans="1:17" ht="12.75" hidden="1">
      <c r="A314" s="105">
        <v>41</v>
      </c>
      <c r="B314" s="106" t="s">
        <v>226</v>
      </c>
      <c r="C314" s="107">
        <v>633</v>
      </c>
      <c r="D314" s="108">
        <v>6</v>
      </c>
      <c r="E314" s="109"/>
      <c r="F314" s="105" t="s">
        <v>306</v>
      </c>
      <c r="G314" s="110">
        <v>0</v>
      </c>
      <c r="H314" s="203">
        <v>0</v>
      </c>
      <c r="I314" s="112">
        <v>0</v>
      </c>
      <c r="J314" s="110">
        <v>0</v>
      </c>
      <c r="K314" s="113"/>
      <c r="L314" s="114"/>
      <c r="M314" s="110"/>
      <c r="N314" s="110"/>
      <c r="O314" s="105" t="s">
        <v>102</v>
      </c>
      <c r="Q314" s="64" t="s">
        <v>140</v>
      </c>
    </row>
    <row r="315" spans="1:17" ht="12.75" hidden="1">
      <c r="A315" s="105">
        <v>41</v>
      </c>
      <c r="B315" s="106" t="s">
        <v>135</v>
      </c>
      <c r="C315" s="107">
        <v>620</v>
      </c>
      <c r="D315" s="108"/>
      <c r="E315" s="109"/>
      <c r="F315" s="105" t="s">
        <v>282</v>
      </c>
      <c r="G315" s="110">
        <v>53</v>
      </c>
      <c r="H315" s="203">
        <v>0</v>
      </c>
      <c r="I315" s="112">
        <v>0</v>
      </c>
      <c r="J315" s="110">
        <v>0</v>
      </c>
      <c r="K315" s="113">
        <v>0</v>
      </c>
      <c r="L315" s="114">
        <v>0</v>
      </c>
      <c r="M315" s="110"/>
      <c r="N315" s="110"/>
      <c r="O315" s="105" t="s">
        <v>102</v>
      </c>
      <c r="Q315" s="64" t="s">
        <v>140</v>
      </c>
    </row>
    <row r="316" spans="1:17" ht="12.75" hidden="1">
      <c r="A316" s="105">
        <v>41</v>
      </c>
      <c r="B316" s="106" t="s">
        <v>135</v>
      </c>
      <c r="C316" s="142" t="s">
        <v>195</v>
      </c>
      <c r="D316" s="108">
        <v>6</v>
      </c>
      <c r="E316" s="106"/>
      <c r="F316" s="105" t="s">
        <v>307</v>
      </c>
      <c r="G316" s="110">
        <v>47</v>
      </c>
      <c r="H316" s="203">
        <v>0</v>
      </c>
      <c r="I316" s="112">
        <v>0</v>
      </c>
      <c r="J316" s="110">
        <v>0</v>
      </c>
      <c r="K316" s="113">
        <v>0</v>
      </c>
      <c r="L316" s="114">
        <v>0</v>
      </c>
      <c r="M316" s="110"/>
      <c r="N316" s="110"/>
      <c r="O316" s="105" t="s">
        <v>102</v>
      </c>
      <c r="Q316" s="64" t="s">
        <v>140</v>
      </c>
    </row>
    <row r="317" spans="1:17" ht="12.75" hidden="1">
      <c r="A317" s="105">
        <v>41</v>
      </c>
      <c r="B317" s="106" t="s">
        <v>135</v>
      </c>
      <c r="C317" s="142" t="s">
        <v>195</v>
      </c>
      <c r="D317" s="108">
        <v>16</v>
      </c>
      <c r="E317" s="106"/>
      <c r="F317" s="105" t="s">
        <v>174</v>
      </c>
      <c r="G317" s="110">
        <v>578</v>
      </c>
      <c r="H317" s="203">
        <v>0</v>
      </c>
      <c r="I317" s="112">
        <v>0</v>
      </c>
      <c r="J317" s="110">
        <v>0</v>
      </c>
      <c r="K317" s="113">
        <v>0</v>
      </c>
      <c r="L317" s="114">
        <v>0</v>
      </c>
      <c r="M317" s="110"/>
      <c r="N317" s="110"/>
      <c r="O317" s="105" t="s">
        <v>102</v>
      </c>
      <c r="Q317" s="64" t="s">
        <v>140</v>
      </c>
    </row>
    <row r="318" spans="1:17" ht="12.75" hidden="1">
      <c r="A318" s="105"/>
      <c r="B318" s="106"/>
      <c r="C318" s="107"/>
      <c r="D318" s="108"/>
      <c r="E318" s="109"/>
      <c r="F318" s="105"/>
      <c r="G318" s="110"/>
      <c r="H318" s="203"/>
      <c r="I318" s="112"/>
      <c r="J318" s="110"/>
      <c r="K318" s="113"/>
      <c r="L318" s="114"/>
      <c r="M318" s="110"/>
      <c r="N318" s="110"/>
      <c r="O318" s="105"/>
      <c r="Q318" s="64"/>
    </row>
    <row r="319" spans="1:17" ht="12.75" hidden="1">
      <c r="A319" s="160">
        <v>41</v>
      </c>
      <c r="B319" s="161" t="s">
        <v>133</v>
      </c>
      <c r="C319" s="183" t="s">
        <v>203</v>
      </c>
      <c r="D319" s="163">
        <v>2</v>
      </c>
      <c r="E319" s="161"/>
      <c r="F319" s="160" t="s">
        <v>179</v>
      </c>
      <c r="G319" s="165"/>
      <c r="H319" s="111"/>
      <c r="I319" s="112"/>
      <c r="J319" s="110"/>
      <c r="K319" s="113"/>
      <c r="L319" s="114"/>
      <c r="M319" s="110"/>
      <c r="N319" s="110"/>
      <c r="O319" s="116" t="s">
        <v>102</v>
      </c>
      <c r="Q319" s="64" t="s">
        <v>141</v>
      </c>
    </row>
    <row r="320" spans="1:17" ht="12.75" hidden="1">
      <c r="A320" s="105">
        <v>41</v>
      </c>
      <c r="B320" s="106" t="s">
        <v>134</v>
      </c>
      <c r="C320" s="142" t="s">
        <v>195</v>
      </c>
      <c r="D320" s="108">
        <v>1</v>
      </c>
      <c r="E320" s="106"/>
      <c r="F320" s="105" t="s">
        <v>6</v>
      </c>
      <c r="G320" s="110"/>
      <c r="H320" s="111"/>
      <c r="I320" s="112"/>
      <c r="J320" s="110"/>
      <c r="K320" s="113"/>
      <c r="L320" s="114"/>
      <c r="M320" s="110"/>
      <c r="N320" s="110"/>
      <c r="O320" s="105" t="s">
        <v>101</v>
      </c>
      <c r="Q320" s="64" t="s">
        <v>140</v>
      </c>
    </row>
    <row r="321" spans="1:17" ht="12.75" hidden="1">
      <c r="A321" s="105">
        <v>111</v>
      </c>
      <c r="B321" s="106" t="s">
        <v>134</v>
      </c>
      <c r="C321" s="142" t="s">
        <v>195</v>
      </c>
      <c r="D321" s="108">
        <v>2</v>
      </c>
      <c r="E321" s="106"/>
      <c r="F321" s="105" t="s">
        <v>231</v>
      </c>
      <c r="G321" s="110"/>
      <c r="H321" s="111"/>
      <c r="I321" s="112"/>
      <c r="J321" s="110"/>
      <c r="K321" s="113"/>
      <c r="L321" s="114"/>
      <c r="M321" s="110"/>
      <c r="N321" s="110"/>
      <c r="O321" s="105" t="s">
        <v>101</v>
      </c>
      <c r="Q321" s="64" t="s">
        <v>140</v>
      </c>
    </row>
    <row r="322" spans="1:17" ht="12.75" customHeight="1" hidden="1">
      <c r="A322" s="105">
        <v>41</v>
      </c>
      <c r="B322" s="106" t="s">
        <v>134</v>
      </c>
      <c r="C322" s="142" t="s">
        <v>195</v>
      </c>
      <c r="D322" s="108">
        <v>2</v>
      </c>
      <c r="E322" s="106"/>
      <c r="F322" s="105" t="s">
        <v>231</v>
      </c>
      <c r="G322" s="110"/>
      <c r="H322" s="111"/>
      <c r="I322" s="112"/>
      <c r="J322" s="110"/>
      <c r="K322" s="113"/>
      <c r="L322" s="114"/>
      <c r="M322" s="110"/>
      <c r="N322" s="110"/>
      <c r="O322" s="105" t="s">
        <v>101</v>
      </c>
      <c r="Q322" s="64" t="s">
        <v>140</v>
      </c>
    </row>
    <row r="323" spans="1:17" ht="12.75">
      <c r="A323" s="290" t="s">
        <v>27</v>
      </c>
      <c r="B323" s="291"/>
      <c r="C323" s="291"/>
      <c r="D323" s="291"/>
      <c r="E323" s="291"/>
      <c r="F323" s="292"/>
      <c r="G323" s="150">
        <f aca="true" t="shared" si="5" ref="G323:M323">SUM(G285:G322)</f>
        <v>13064</v>
      </c>
      <c r="H323" s="151">
        <f t="shared" si="5"/>
        <v>23501</v>
      </c>
      <c r="I323" s="152">
        <f t="shared" si="5"/>
        <v>233003</v>
      </c>
      <c r="J323" s="150">
        <f t="shared" si="5"/>
        <v>193994</v>
      </c>
      <c r="K323" s="153">
        <f t="shared" si="5"/>
        <v>187118.66</v>
      </c>
      <c r="L323" s="154">
        <f t="shared" si="5"/>
        <v>23786</v>
      </c>
      <c r="M323" s="150">
        <f t="shared" si="5"/>
        <v>45117</v>
      </c>
      <c r="N323" s="150"/>
      <c r="O323" s="155"/>
      <c r="Q323" s="64" t="s">
        <v>143</v>
      </c>
    </row>
    <row r="324" spans="1:19" s="14" customFormat="1" ht="15">
      <c r="A324" s="105">
        <v>41</v>
      </c>
      <c r="B324" s="106" t="s">
        <v>118</v>
      </c>
      <c r="C324" s="142" t="s">
        <v>195</v>
      </c>
      <c r="D324" s="108">
        <v>4</v>
      </c>
      <c r="E324" s="106"/>
      <c r="F324" s="105" t="s">
        <v>494</v>
      </c>
      <c r="G324" s="110">
        <v>56</v>
      </c>
      <c r="H324" s="111">
        <v>27</v>
      </c>
      <c r="I324" s="112">
        <v>40</v>
      </c>
      <c r="J324" s="157">
        <v>940</v>
      </c>
      <c r="K324" s="158">
        <v>938.91</v>
      </c>
      <c r="L324" s="159">
        <v>40</v>
      </c>
      <c r="M324" s="157">
        <v>1540</v>
      </c>
      <c r="N324" s="157"/>
      <c r="O324" s="160" t="s">
        <v>103</v>
      </c>
      <c r="P324" s="63"/>
      <c r="Q324" s="64" t="s">
        <v>140</v>
      </c>
      <c r="R324" s="63"/>
      <c r="S324" s="63"/>
    </row>
    <row r="325" spans="1:19" ht="15" hidden="1">
      <c r="A325" s="105">
        <v>41</v>
      </c>
      <c r="B325" s="106" t="s">
        <v>118</v>
      </c>
      <c r="C325" s="142" t="s">
        <v>198</v>
      </c>
      <c r="D325" s="108"/>
      <c r="E325" s="106"/>
      <c r="F325" s="105" t="s">
        <v>355</v>
      </c>
      <c r="G325" s="110">
        <v>0</v>
      </c>
      <c r="H325" s="111">
        <v>0</v>
      </c>
      <c r="I325" s="112">
        <v>0</v>
      </c>
      <c r="J325" s="157">
        <v>0</v>
      </c>
      <c r="K325" s="158"/>
      <c r="L325" s="159"/>
      <c r="M325" s="157"/>
      <c r="N325" s="157"/>
      <c r="O325" s="105" t="s">
        <v>103</v>
      </c>
      <c r="Q325" s="64" t="s">
        <v>140</v>
      </c>
      <c r="S325" s="14"/>
    </row>
    <row r="326" spans="1:17" ht="12.75">
      <c r="A326" s="105">
        <v>41</v>
      </c>
      <c r="B326" s="106" t="s">
        <v>118</v>
      </c>
      <c r="C326" s="142" t="s">
        <v>195</v>
      </c>
      <c r="D326" s="108">
        <v>6</v>
      </c>
      <c r="E326" s="106"/>
      <c r="F326" s="105" t="s">
        <v>28</v>
      </c>
      <c r="G326" s="110">
        <v>212</v>
      </c>
      <c r="H326" s="111">
        <v>452</v>
      </c>
      <c r="I326" s="112">
        <v>300</v>
      </c>
      <c r="J326" s="157">
        <v>350</v>
      </c>
      <c r="K326" s="158">
        <v>311.42</v>
      </c>
      <c r="L326" s="159">
        <v>300</v>
      </c>
      <c r="M326" s="157">
        <v>400</v>
      </c>
      <c r="N326" s="157"/>
      <c r="O326" s="105" t="s">
        <v>103</v>
      </c>
      <c r="Q326" s="64" t="s">
        <v>140</v>
      </c>
    </row>
    <row r="327" spans="1:17" s="192" customFormat="1" ht="12.75">
      <c r="A327" s="191">
        <v>41</v>
      </c>
      <c r="B327" s="225" t="s">
        <v>118</v>
      </c>
      <c r="C327" s="226" t="s">
        <v>195</v>
      </c>
      <c r="D327" s="227">
        <v>11</v>
      </c>
      <c r="E327" s="225"/>
      <c r="F327" s="191" t="s">
        <v>227</v>
      </c>
      <c r="G327" s="157">
        <v>0</v>
      </c>
      <c r="H327" s="203">
        <v>7</v>
      </c>
      <c r="I327" s="112">
        <v>20</v>
      </c>
      <c r="J327" s="157">
        <v>20</v>
      </c>
      <c r="K327" s="158">
        <v>0</v>
      </c>
      <c r="L327" s="159">
        <v>20</v>
      </c>
      <c r="M327" s="157">
        <v>20</v>
      </c>
      <c r="N327" s="157"/>
      <c r="O327" s="191" t="s">
        <v>103</v>
      </c>
      <c r="Q327" s="228" t="s">
        <v>140</v>
      </c>
    </row>
    <row r="328" spans="1:17" s="192" customFormat="1" ht="12.75">
      <c r="A328" s="191">
        <v>41</v>
      </c>
      <c r="B328" s="225" t="s">
        <v>118</v>
      </c>
      <c r="C328" s="226" t="s">
        <v>195</v>
      </c>
      <c r="D328" s="227">
        <v>15</v>
      </c>
      <c r="E328" s="225"/>
      <c r="F328" s="191" t="s">
        <v>343</v>
      </c>
      <c r="G328" s="157">
        <v>628</v>
      </c>
      <c r="H328" s="203">
        <v>523</v>
      </c>
      <c r="I328" s="112">
        <v>500</v>
      </c>
      <c r="J328" s="157">
        <v>700</v>
      </c>
      <c r="K328" s="158">
        <v>525.77</v>
      </c>
      <c r="L328" s="159">
        <v>500</v>
      </c>
      <c r="M328" s="157">
        <v>650</v>
      </c>
      <c r="N328" s="157"/>
      <c r="O328" s="191" t="s">
        <v>103</v>
      </c>
      <c r="Q328" s="228" t="s">
        <v>140</v>
      </c>
    </row>
    <row r="329" spans="1:17" ht="12.75" hidden="1">
      <c r="A329" s="175" t="s">
        <v>185</v>
      </c>
      <c r="B329" s="229" t="s">
        <v>118</v>
      </c>
      <c r="C329" s="230" t="s">
        <v>195</v>
      </c>
      <c r="D329" s="231">
        <v>15</v>
      </c>
      <c r="E329" s="229"/>
      <c r="F329" s="105" t="s">
        <v>379</v>
      </c>
      <c r="G329" s="110">
        <v>0</v>
      </c>
      <c r="H329" s="111">
        <v>0</v>
      </c>
      <c r="I329" s="112">
        <v>0</v>
      </c>
      <c r="J329" s="157">
        <v>0</v>
      </c>
      <c r="K329" s="158"/>
      <c r="L329" s="159"/>
      <c r="M329" s="157"/>
      <c r="N329" s="157"/>
      <c r="O329" s="105" t="s">
        <v>103</v>
      </c>
      <c r="Q329" s="64" t="s">
        <v>140</v>
      </c>
    </row>
    <row r="330" spans="1:17" ht="12.75" hidden="1">
      <c r="A330" s="175" t="s">
        <v>186</v>
      </c>
      <c r="B330" s="229" t="s">
        <v>118</v>
      </c>
      <c r="C330" s="230" t="s">
        <v>195</v>
      </c>
      <c r="D330" s="231">
        <v>15</v>
      </c>
      <c r="E330" s="229"/>
      <c r="F330" s="105" t="s">
        <v>341</v>
      </c>
      <c r="G330" s="110">
        <v>0</v>
      </c>
      <c r="H330" s="111">
        <v>0</v>
      </c>
      <c r="I330" s="112">
        <v>0</v>
      </c>
      <c r="J330" s="157">
        <v>0</v>
      </c>
      <c r="K330" s="158"/>
      <c r="L330" s="159"/>
      <c r="M330" s="157"/>
      <c r="N330" s="157"/>
      <c r="O330" s="105" t="s">
        <v>103</v>
      </c>
      <c r="Q330" s="64" t="s">
        <v>140</v>
      </c>
    </row>
    <row r="331" spans="1:17" ht="12.75">
      <c r="A331" s="105">
        <v>41</v>
      </c>
      <c r="B331" s="106" t="s">
        <v>118</v>
      </c>
      <c r="C331" s="142" t="s">
        <v>202</v>
      </c>
      <c r="D331" s="108">
        <v>4</v>
      </c>
      <c r="E331" s="106"/>
      <c r="F331" s="105" t="s">
        <v>342</v>
      </c>
      <c r="G331" s="110">
        <v>59</v>
      </c>
      <c r="H331" s="111">
        <v>252</v>
      </c>
      <c r="I331" s="112">
        <v>200</v>
      </c>
      <c r="J331" s="157">
        <v>200</v>
      </c>
      <c r="K331" s="158">
        <v>109.2</v>
      </c>
      <c r="L331" s="159">
        <v>200</v>
      </c>
      <c r="M331" s="157">
        <v>660</v>
      </c>
      <c r="N331" s="157"/>
      <c r="O331" s="105" t="s">
        <v>103</v>
      </c>
      <c r="Q331" s="64" t="s">
        <v>140</v>
      </c>
    </row>
    <row r="332" spans="1:17" ht="12.75">
      <c r="A332" s="105">
        <v>41</v>
      </c>
      <c r="B332" s="106" t="s">
        <v>118</v>
      </c>
      <c r="C332" s="142" t="s">
        <v>196</v>
      </c>
      <c r="D332" s="108">
        <v>4</v>
      </c>
      <c r="E332" s="106"/>
      <c r="F332" s="105" t="s">
        <v>516</v>
      </c>
      <c r="G332" s="110">
        <v>50</v>
      </c>
      <c r="H332" s="111">
        <v>243</v>
      </c>
      <c r="I332" s="112">
        <v>500</v>
      </c>
      <c r="J332" s="157">
        <v>500</v>
      </c>
      <c r="K332" s="158">
        <v>71.4</v>
      </c>
      <c r="L332" s="159">
        <v>1200</v>
      </c>
      <c r="M332" s="157">
        <v>1100</v>
      </c>
      <c r="N332" s="157"/>
      <c r="O332" s="105" t="s">
        <v>103</v>
      </c>
      <c r="Q332" s="64" t="s">
        <v>140</v>
      </c>
    </row>
    <row r="333" spans="1:17" ht="12.75" hidden="1">
      <c r="A333" s="211" t="s">
        <v>318</v>
      </c>
      <c r="B333" s="147" t="s">
        <v>118</v>
      </c>
      <c r="C333" s="148" t="s">
        <v>230</v>
      </c>
      <c r="D333" s="120">
        <v>4</v>
      </c>
      <c r="E333" s="147"/>
      <c r="F333" s="121" t="s">
        <v>433</v>
      </c>
      <c r="G333" s="122">
        <v>0</v>
      </c>
      <c r="H333" s="123">
        <v>0</v>
      </c>
      <c r="I333" s="124">
        <v>1700</v>
      </c>
      <c r="J333" s="122">
        <v>585</v>
      </c>
      <c r="K333" s="125">
        <v>0</v>
      </c>
      <c r="L333" s="126">
        <v>0</v>
      </c>
      <c r="M333" s="122">
        <v>0</v>
      </c>
      <c r="N333" s="122"/>
      <c r="O333" s="117" t="s">
        <v>103</v>
      </c>
      <c r="Q333" s="45" t="s">
        <v>141</v>
      </c>
    </row>
    <row r="334" spans="1:17" ht="12.75">
      <c r="A334" s="105">
        <v>132.41</v>
      </c>
      <c r="B334" s="106" t="s">
        <v>136</v>
      </c>
      <c r="C334" s="142" t="s">
        <v>200</v>
      </c>
      <c r="D334" s="108">
        <v>1</v>
      </c>
      <c r="E334" s="106"/>
      <c r="F334" s="105" t="s">
        <v>340</v>
      </c>
      <c r="G334" s="110">
        <v>25180</v>
      </c>
      <c r="H334" s="111">
        <v>18259</v>
      </c>
      <c r="I334" s="112">
        <v>22100</v>
      </c>
      <c r="J334" s="157">
        <v>25100</v>
      </c>
      <c r="K334" s="158">
        <v>21225.02</v>
      </c>
      <c r="L334" s="159">
        <v>24070</v>
      </c>
      <c r="M334" s="157">
        <v>24070</v>
      </c>
      <c r="N334" s="157"/>
      <c r="O334" s="160" t="s">
        <v>104</v>
      </c>
      <c r="Q334" s="64" t="s">
        <v>140</v>
      </c>
    </row>
    <row r="335" spans="1:17" ht="12.75">
      <c r="A335" s="105">
        <v>41</v>
      </c>
      <c r="B335" s="106" t="s">
        <v>136</v>
      </c>
      <c r="C335" s="142" t="s">
        <v>202</v>
      </c>
      <c r="D335" s="108">
        <v>6</v>
      </c>
      <c r="E335" s="106"/>
      <c r="F335" s="105" t="s">
        <v>29</v>
      </c>
      <c r="G335" s="110">
        <v>3309</v>
      </c>
      <c r="H335" s="111">
        <v>2574</v>
      </c>
      <c r="I335" s="112">
        <v>4200</v>
      </c>
      <c r="J335" s="157">
        <v>3600</v>
      </c>
      <c r="K335" s="158">
        <v>2777.02</v>
      </c>
      <c r="L335" s="159">
        <v>4100</v>
      </c>
      <c r="M335" s="157">
        <v>4100</v>
      </c>
      <c r="N335" s="157"/>
      <c r="O335" s="105" t="s">
        <v>104</v>
      </c>
      <c r="Q335" s="64" t="s">
        <v>140</v>
      </c>
    </row>
    <row r="336" spans="1:17" ht="12.75">
      <c r="A336" s="105">
        <v>41</v>
      </c>
      <c r="B336" s="106" t="s">
        <v>136</v>
      </c>
      <c r="C336" s="142" t="s">
        <v>196</v>
      </c>
      <c r="D336" s="108">
        <v>4</v>
      </c>
      <c r="E336" s="106"/>
      <c r="F336" s="105" t="s">
        <v>548</v>
      </c>
      <c r="G336" s="110">
        <v>388</v>
      </c>
      <c r="H336" s="111">
        <v>0</v>
      </c>
      <c r="I336" s="112">
        <v>0</v>
      </c>
      <c r="J336" s="157">
        <v>800</v>
      </c>
      <c r="K336" s="158">
        <v>673</v>
      </c>
      <c r="L336" s="159">
        <v>700</v>
      </c>
      <c r="M336" s="157">
        <v>700</v>
      </c>
      <c r="N336" s="157"/>
      <c r="O336" s="105" t="s">
        <v>104</v>
      </c>
      <c r="Q336" s="64" t="s">
        <v>140</v>
      </c>
    </row>
    <row r="337" spans="1:17" ht="12.75">
      <c r="A337" s="105">
        <v>41</v>
      </c>
      <c r="B337" s="106" t="s">
        <v>136</v>
      </c>
      <c r="C337" s="142" t="s">
        <v>219</v>
      </c>
      <c r="D337" s="108"/>
      <c r="E337" s="106"/>
      <c r="F337" s="105" t="s">
        <v>493</v>
      </c>
      <c r="G337" s="110"/>
      <c r="H337" s="111">
        <v>0</v>
      </c>
      <c r="I337" s="112"/>
      <c r="J337" s="157"/>
      <c r="K337" s="158">
        <v>0</v>
      </c>
      <c r="L337" s="159">
        <v>0</v>
      </c>
      <c r="M337" s="157">
        <v>129</v>
      </c>
      <c r="N337" s="157"/>
      <c r="O337" s="105" t="s">
        <v>104</v>
      </c>
      <c r="Q337" s="64" t="s">
        <v>140</v>
      </c>
    </row>
    <row r="338" spans="1:17" ht="12.75">
      <c r="A338" s="105">
        <v>41</v>
      </c>
      <c r="B338" s="106" t="s">
        <v>136</v>
      </c>
      <c r="C338" s="142" t="s">
        <v>196</v>
      </c>
      <c r="D338" s="108">
        <v>27</v>
      </c>
      <c r="E338" s="106"/>
      <c r="F338" s="105" t="s">
        <v>356</v>
      </c>
      <c r="G338" s="110">
        <v>0</v>
      </c>
      <c r="H338" s="111">
        <v>0</v>
      </c>
      <c r="I338" s="112">
        <v>0</v>
      </c>
      <c r="J338" s="110">
        <v>0</v>
      </c>
      <c r="K338" s="113">
        <v>0</v>
      </c>
      <c r="L338" s="114">
        <v>0</v>
      </c>
      <c r="M338" s="157">
        <v>396</v>
      </c>
      <c r="N338" s="110"/>
      <c r="O338" s="105" t="s">
        <v>104</v>
      </c>
      <c r="Q338" s="64" t="s">
        <v>140</v>
      </c>
    </row>
    <row r="339" spans="1:17" ht="12.75">
      <c r="A339" s="211" t="s">
        <v>318</v>
      </c>
      <c r="B339" s="147" t="s">
        <v>136</v>
      </c>
      <c r="C339" s="148" t="s">
        <v>203</v>
      </c>
      <c r="D339" s="120">
        <v>2</v>
      </c>
      <c r="E339" s="147"/>
      <c r="F339" s="121" t="s">
        <v>338</v>
      </c>
      <c r="G339" s="122">
        <v>930</v>
      </c>
      <c r="H339" s="123">
        <v>499</v>
      </c>
      <c r="I339" s="124">
        <v>0</v>
      </c>
      <c r="J339" s="122">
        <v>0</v>
      </c>
      <c r="K339" s="125">
        <v>0</v>
      </c>
      <c r="L339" s="126">
        <v>0</v>
      </c>
      <c r="M339" s="122">
        <v>0</v>
      </c>
      <c r="N339" s="122"/>
      <c r="O339" s="117" t="s">
        <v>104</v>
      </c>
      <c r="Q339" s="45" t="s">
        <v>141</v>
      </c>
    </row>
    <row r="340" spans="1:17" ht="12.75">
      <c r="A340" s="211" t="s">
        <v>315</v>
      </c>
      <c r="B340" s="147" t="s">
        <v>118</v>
      </c>
      <c r="C340" s="148" t="s">
        <v>177</v>
      </c>
      <c r="D340" s="120"/>
      <c r="E340" s="147"/>
      <c r="F340" s="121" t="s">
        <v>448</v>
      </c>
      <c r="G340" s="122">
        <v>0</v>
      </c>
      <c r="H340" s="123">
        <v>0</v>
      </c>
      <c r="I340" s="124">
        <v>0</v>
      </c>
      <c r="J340" s="122">
        <v>1200</v>
      </c>
      <c r="K340" s="125">
        <v>0</v>
      </c>
      <c r="L340" s="126">
        <v>500</v>
      </c>
      <c r="M340" s="122">
        <v>0</v>
      </c>
      <c r="N340" s="122"/>
      <c r="O340" s="117" t="s">
        <v>495</v>
      </c>
      <c r="Q340" s="45" t="s">
        <v>141</v>
      </c>
    </row>
    <row r="341" spans="1:17" ht="13.5" customHeight="1">
      <c r="A341" s="211" t="s">
        <v>315</v>
      </c>
      <c r="B341" s="147" t="s">
        <v>549</v>
      </c>
      <c r="C341" s="148" t="s">
        <v>203</v>
      </c>
      <c r="D341" s="120">
        <v>1</v>
      </c>
      <c r="E341" s="147"/>
      <c r="F341" s="121" t="s">
        <v>550</v>
      </c>
      <c r="G341" s="122"/>
      <c r="H341" s="123">
        <v>0</v>
      </c>
      <c r="I341" s="124">
        <v>0</v>
      </c>
      <c r="J341" s="122"/>
      <c r="K341" s="125">
        <v>0</v>
      </c>
      <c r="L341" s="126">
        <v>17000</v>
      </c>
      <c r="M341" s="122">
        <v>16640</v>
      </c>
      <c r="N341" s="122"/>
      <c r="O341" s="117" t="s">
        <v>495</v>
      </c>
      <c r="Q341" s="45" t="s">
        <v>141</v>
      </c>
    </row>
    <row r="342" spans="1:17" ht="12.75" hidden="1">
      <c r="A342" s="232" t="s">
        <v>318</v>
      </c>
      <c r="B342" s="106" t="s">
        <v>136</v>
      </c>
      <c r="C342" s="183" t="s">
        <v>203</v>
      </c>
      <c r="D342" s="163">
        <v>1</v>
      </c>
      <c r="E342" s="161"/>
      <c r="F342" s="160" t="s">
        <v>339</v>
      </c>
      <c r="G342" s="165">
        <v>0</v>
      </c>
      <c r="H342" s="111">
        <v>0</v>
      </c>
      <c r="I342" s="112">
        <v>0</v>
      </c>
      <c r="J342" s="110"/>
      <c r="K342" s="113">
        <v>0</v>
      </c>
      <c r="L342" s="114">
        <v>0</v>
      </c>
      <c r="M342" s="110">
        <v>0</v>
      </c>
      <c r="N342" s="110"/>
      <c r="O342" s="105" t="s">
        <v>104</v>
      </c>
      <c r="Q342" s="64" t="s">
        <v>141</v>
      </c>
    </row>
    <row r="343" spans="1:17" ht="12.75" hidden="1">
      <c r="A343" s="233"/>
      <c r="B343" s="234"/>
      <c r="C343" s="235"/>
      <c r="D343" s="236"/>
      <c r="E343" s="234"/>
      <c r="F343" s="237"/>
      <c r="G343" s="238"/>
      <c r="H343" s="239"/>
      <c r="I343" s="240"/>
      <c r="J343" s="238"/>
      <c r="K343" s="241"/>
      <c r="L343" s="242"/>
      <c r="M343" s="238"/>
      <c r="N343" s="238"/>
      <c r="O343" s="191"/>
      <c r="Q343" s="45"/>
    </row>
    <row r="344" spans="1:17" ht="12.75">
      <c r="A344" s="290" t="s">
        <v>30</v>
      </c>
      <c r="B344" s="291"/>
      <c r="C344" s="291"/>
      <c r="D344" s="291"/>
      <c r="E344" s="291"/>
      <c r="F344" s="292"/>
      <c r="G344" s="150">
        <f aca="true" t="shared" si="6" ref="G344:M344">SUM(G324:G343)</f>
        <v>30812</v>
      </c>
      <c r="H344" s="151">
        <f t="shared" si="6"/>
        <v>22836</v>
      </c>
      <c r="I344" s="152">
        <f t="shared" si="6"/>
        <v>29560</v>
      </c>
      <c r="J344" s="150">
        <f t="shared" si="6"/>
        <v>33995</v>
      </c>
      <c r="K344" s="153">
        <f t="shared" si="6"/>
        <v>26631.74</v>
      </c>
      <c r="L344" s="154">
        <f t="shared" si="6"/>
        <v>48630</v>
      </c>
      <c r="M344" s="150">
        <f t="shared" si="6"/>
        <v>50405</v>
      </c>
      <c r="N344" s="150"/>
      <c r="O344" s="155"/>
      <c r="Q344" s="64" t="s">
        <v>143</v>
      </c>
    </row>
    <row r="345" spans="1:17" ht="12.75">
      <c r="A345" s="55"/>
      <c r="B345" s="134"/>
      <c r="C345" s="56"/>
      <c r="D345" s="135"/>
      <c r="E345" s="55"/>
      <c r="F345" s="55"/>
      <c r="G345" s="58"/>
      <c r="H345" s="136"/>
      <c r="I345" s="137"/>
      <c r="J345" s="58"/>
      <c r="K345" s="138"/>
      <c r="L345" s="139"/>
      <c r="M345" s="58"/>
      <c r="N345" s="58"/>
      <c r="O345" s="55"/>
      <c r="Q345" s="64" t="s">
        <v>143</v>
      </c>
    </row>
    <row r="346" spans="1:17" ht="12.75" hidden="1">
      <c r="A346" s="54">
        <v>41</v>
      </c>
      <c r="B346" s="223" t="s">
        <v>191</v>
      </c>
      <c r="C346" s="140">
        <v>637</v>
      </c>
      <c r="D346" s="102">
        <v>11</v>
      </c>
      <c r="E346" s="58"/>
      <c r="F346" s="54" t="s">
        <v>192</v>
      </c>
      <c r="G346" s="58">
        <v>0</v>
      </c>
      <c r="H346" s="136">
        <v>0</v>
      </c>
      <c r="I346" s="137">
        <v>0</v>
      </c>
      <c r="J346" s="58">
        <v>0</v>
      </c>
      <c r="K346" s="138"/>
      <c r="L346" s="139"/>
      <c r="M346" s="58"/>
      <c r="N346" s="58"/>
      <c r="O346" s="54" t="s">
        <v>193</v>
      </c>
      <c r="Q346" s="64" t="s">
        <v>140</v>
      </c>
    </row>
    <row r="347" spans="1:17" ht="12.75">
      <c r="A347" s="290" t="s">
        <v>31</v>
      </c>
      <c r="B347" s="291"/>
      <c r="C347" s="291"/>
      <c r="D347" s="291"/>
      <c r="E347" s="291"/>
      <c r="F347" s="292"/>
      <c r="G347" s="150">
        <f>SUM(G346)</f>
        <v>0</v>
      </c>
      <c r="H347" s="151">
        <f>SUM(H346)</f>
        <v>0</v>
      </c>
      <c r="I347" s="152">
        <f>SUM(I346)</f>
        <v>0</v>
      </c>
      <c r="J347" s="150">
        <f>SUM(J346)</f>
        <v>0</v>
      </c>
      <c r="K347" s="153">
        <v>0</v>
      </c>
      <c r="L347" s="154">
        <v>0</v>
      </c>
      <c r="M347" s="150">
        <v>0</v>
      </c>
      <c r="N347" s="150"/>
      <c r="O347" s="155"/>
      <c r="Q347" s="64" t="s">
        <v>143</v>
      </c>
    </row>
    <row r="348" spans="1:17" ht="12.75">
      <c r="A348" s="105">
        <v>111</v>
      </c>
      <c r="B348" s="106" t="s">
        <v>137</v>
      </c>
      <c r="C348" s="142" t="s">
        <v>196</v>
      </c>
      <c r="D348" s="108">
        <v>14</v>
      </c>
      <c r="E348" s="142"/>
      <c r="F348" s="105" t="s">
        <v>334</v>
      </c>
      <c r="G348" s="110">
        <v>830</v>
      </c>
      <c r="H348" s="111">
        <v>258</v>
      </c>
      <c r="I348" s="112">
        <v>400</v>
      </c>
      <c r="J348" s="157">
        <v>400</v>
      </c>
      <c r="K348" s="158">
        <v>128.25</v>
      </c>
      <c r="L348" s="159">
        <v>400</v>
      </c>
      <c r="M348" s="157">
        <v>400</v>
      </c>
      <c r="N348" s="157"/>
      <c r="O348" s="160" t="s">
        <v>105</v>
      </c>
      <c r="Q348" s="64" t="s">
        <v>140</v>
      </c>
    </row>
    <row r="349" spans="1:17" ht="12.75">
      <c r="A349" s="105">
        <v>111</v>
      </c>
      <c r="B349" s="106" t="s">
        <v>137</v>
      </c>
      <c r="C349" s="142" t="s">
        <v>196</v>
      </c>
      <c r="D349" s="108">
        <v>37</v>
      </c>
      <c r="E349" s="142"/>
      <c r="F349" s="105" t="s">
        <v>283</v>
      </c>
      <c r="G349" s="110">
        <v>17</v>
      </c>
      <c r="H349" s="111">
        <v>32</v>
      </c>
      <c r="I349" s="112">
        <v>0</v>
      </c>
      <c r="J349" s="157">
        <v>0</v>
      </c>
      <c r="K349" s="158">
        <v>0</v>
      </c>
      <c r="L349" s="159">
        <v>0</v>
      </c>
      <c r="M349" s="157">
        <v>0</v>
      </c>
      <c r="N349" s="157"/>
      <c r="O349" s="105" t="s">
        <v>105</v>
      </c>
      <c r="Q349" s="64" t="s">
        <v>140</v>
      </c>
    </row>
    <row r="350" spans="1:17" ht="15" customHeight="1" hidden="1">
      <c r="A350" s="105" t="s">
        <v>252</v>
      </c>
      <c r="B350" s="106" t="s">
        <v>118</v>
      </c>
      <c r="C350" s="142" t="s">
        <v>138</v>
      </c>
      <c r="D350" s="108"/>
      <c r="E350" s="106"/>
      <c r="F350" s="105" t="s">
        <v>266</v>
      </c>
      <c r="G350" s="110">
        <v>0</v>
      </c>
      <c r="H350" s="111">
        <v>0</v>
      </c>
      <c r="I350" s="112">
        <v>0</v>
      </c>
      <c r="J350" s="157">
        <v>0</v>
      </c>
      <c r="K350" s="158"/>
      <c r="L350" s="159"/>
      <c r="M350" s="157"/>
      <c r="N350" s="157"/>
      <c r="O350" s="160" t="s">
        <v>106</v>
      </c>
      <c r="Q350" s="64" t="s">
        <v>140</v>
      </c>
    </row>
    <row r="351" spans="1:17" ht="12.75" customHeight="1" hidden="1">
      <c r="A351" s="105" t="s">
        <v>186</v>
      </c>
      <c r="B351" s="106" t="s">
        <v>118</v>
      </c>
      <c r="C351" s="142" t="s">
        <v>138</v>
      </c>
      <c r="D351" s="108"/>
      <c r="E351" s="106"/>
      <c r="F351" s="105" t="s">
        <v>335</v>
      </c>
      <c r="G351" s="110">
        <v>0</v>
      </c>
      <c r="H351" s="111">
        <v>0</v>
      </c>
      <c r="I351" s="112">
        <v>0</v>
      </c>
      <c r="J351" s="157">
        <v>0</v>
      </c>
      <c r="K351" s="158"/>
      <c r="L351" s="159"/>
      <c r="M351" s="157"/>
      <c r="N351" s="157"/>
      <c r="O351" s="105" t="s">
        <v>106</v>
      </c>
      <c r="Q351" s="64" t="s">
        <v>140</v>
      </c>
    </row>
    <row r="352" spans="1:17" ht="12.75">
      <c r="A352" s="105">
        <v>41</v>
      </c>
      <c r="B352" s="106" t="s">
        <v>137</v>
      </c>
      <c r="C352" s="142" t="s">
        <v>190</v>
      </c>
      <c r="D352" s="108">
        <v>14</v>
      </c>
      <c r="E352" s="106"/>
      <c r="F352" s="105" t="s">
        <v>517</v>
      </c>
      <c r="G352" s="110">
        <v>0</v>
      </c>
      <c r="H352" s="111">
        <v>0</v>
      </c>
      <c r="I352" s="112">
        <v>0</v>
      </c>
      <c r="J352" s="157">
        <v>220</v>
      </c>
      <c r="K352" s="158">
        <v>181.6</v>
      </c>
      <c r="L352" s="159">
        <v>100</v>
      </c>
      <c r="M352" s="157">
        <v>100</v>
      </c>
      <c r="N352" s="157"/>
      <c r="O352" s="105" t="s">
        <v>105</v>
      </c>
      <c r="Q352" s="64" t="s">
        <v>140</v>
      </c>
    </row>
    <row r="353" spans="1:17" ht="12.75" hidden="1">
      <c r="A353" s="105">
        <v>41</v>
      </c>
      <c r="B353" s="106" t="s">
        <v>118</v>
      </c>
      <c r="C353" s="142" t="s">
        <v>195</v>
      </c>
      <c r="D353" s="108">
        <v>10</v>
      </c>
      <c r="E353" s="106"/>
      <c r="F353" s="105" t="s">
        <v>551</v>
      </c>
      <c r="G353" s="110">
        <v>135</v>
      </c>
      <c r="H353" s="111">
        <v>0</v>
      </c>
      <c r="I353" s="112">
        <v>70</v>
      </c>
      <c r="J353" s="157">
        <v>70</v>
      </c>
      <c r="K353" s="158">
        <v>0</v>
      </c>
      <c r="L353" s="159">
        <v>0</v>
      </c>
      <c r="M353" s="157">
        <v>0</v>
      </c>
      <c r="N353" s="157"/>
      <c r="O353" s="105" t="s">
        <v>106</v>
      </c>
      <c r="Q353" s="64" t="s">
        <v>140</v>
      </c>
    </row>
    <row r="354" spans="1:17" ht="12.75" hidden="1">
      <c r="A354" s="105">
        <v>41</v>
      </c>
      <c r="B354" s="106" t="s">
        <v>118</v>
      </c>
      <c r="C354" s="142" t="s">
        <v>196</v>
      </c>
      <c r="D354" s="108">
        <v>4</v>
      </c>
      <c r="E354" s="106"/>
      <c r="F354" s="105" t="s">
        <v>221</v>
      </c>
      <c r="G354" s="110">
        <v>60</v>
      </c>
      <c r="H354" s="111">
        <v>0</v>
      </c>
      <c r="I354" s="112">
        <v>0</v>
      </c>
      <c r="J354" s="157">
        <v>0</v>
      </c>
      <c r="K354" s="158">
        <v>0</v>
      </c>
      <c r="L354" s="159">
        <v>0</v>
      </c>
      <c r="M354" s="157">
        <v>0</v>
      </c>
      <c r="N354" s="157"/>
      <c r="O354" s="105" t="s">
        <v>106</v>
      </c>
      <c r="Q354" s="64" t="s">
        <v>140</v>
      </c>
    </row>
    <row r="355" spans="1:17" ht="12.75" hidden="1">
      <c r="A355" s="105">
        <v>41</v>
      </c>
      <c r="B355" s="106" t="s">
        <v>118</v>
      </c>
      <c r="C355" s="142" t="s">
        <v>196</v>
      </c>
      <c r="D355" s="108">
        <v>37</v>
      </c>
      <c r="E355" s="106"/>
      <c r="F355" s="105" t="s">
        <v>352</v>
      </c>
      <c r="G355" s="110">
        <v>0</v>
      </c>
      <c r="H355" s="111">
        <v>0</v>
      </c>
      <c r="I355" s="112">
        <v>0</v>
      </c>
      <c r="J355" s="157"/>
      <c r="K355" s="158"/>
      <c r="L355" s="159"/>
      <c r="M355" s="157"/>
      <c r="N355" s="157"/>
      <c r="O355" s="105" t="s">
        <v>106</v>
      </c>
      <c r="Q355" s="64" t="s">
        <v>140</v>
      </c>
    </row>
    <row r="356" spans="1:17" ht="12.75">
      <c r="A356" s="105">
        <v>41</v>
      </c>
      <c r="B356" s="106" t="s">
        <v>118</v>
      </c>
      <c r="C356" s="142" t="s">
        <v>196</v>
      </c>
      <c r="D356" s="108">
        <v>15</v>
      </c>
      <c r="E356" s="106"/>
      <c r="F356" s="105" t="s">
        <v>333</v>
      </c>
      <c r="G356" s="110">
        <v>13</v>
      </c>
      <c r="H356" s="111">
        <v>16</v>
      </c>
      <c r="I356" s="112">
        <v>30</v>
      </c>
      <c r="J356" s="157">
        <v>30</v>
      </c>
      <c r="K356" s="158">
        <v>0</v>
      </c>
      <c r="L356" s="159">
        <v>30</v>
      </c>
      <c r="M356" s="157">
        <v>30</v>
      </c>
      <c r="N356" s="157"/>
      <c r="O356" s="160" t="s">
        <v>106</v>
      </c>
      <c r="Q356" s="64" t="s">
        <v>140</v>
      </c>
    </row>
    <row r="357" spans="1:17" ht="12.75">
      <c r="A357" s="105">
        <v>111</v>
      </c>
      <c r="B357" s="106" t="s">
        <v>463</v>
      </c>
      <c r="C357" s="142" t="s">
        <v>195</v>
      </c>
      <c r="D357" s="108">
        <v>6</v>
      </c>
      <c r="E357" s="106"/>
      <c r="F357" s="105" t="s">
        <v>336</v>
      </c>
      <c r="G357" s="110">
        <v>329</v>
      </c>
      <c r="H357" s="111">
        <v>94</v>
      </c>
      <c r="I357" s="112">
        <v>0</v>
      </c>
      <c r="J357" s="157">
        <v>0</v>
      </c>
      <c r="K357" s="158">
        <v>47.04</v>
      </c>
      <c r="L357" s="159">
        <v>0</v>
      </c>
      <c r="M357" s="157">
        <v>142</v>
      </c>
      <c r="N357" s="157"/>
      <c r="O357" s="243" t="s">
        <v>107</v>
      </c>
      <c r="Q357" s="64" t="s">
        <v>140</v>
      </c>
    </row>
    <row r="358" spans="1:17" ht="12.75" hidden="1">
      <c r="A358" s="105">
        <v>111</v>
      </c>
      <c r="B358" s="106" t="s">
        <v>463</v>
      </c>
      <c r="C358" s="142" t="s">
        <v>196</v>
      </c>
      <c r="D358" s="108">
        <v>37</v>
      </c>
      <c r="E358" s="106"/>
      <c r="F358" s="105" t="s">
        <v>385</v>
      </c>
      <c r="G358" s="110">
        <v>23</v>
      </c>
      <c r="H358" s="111">
        <v>0</v>
      </c>
      <c r="I358" s="112">
        <v>0</v>
      </c>
      <c r="J358" s="157">
        <v>0</v>
      </c>
      <c r="K358" s="158">
        <v>0</v>
      </c>
      <c r="L358" s="159">
        <v>0</v>
      </c>
      <c r="M358" s="157">
        <v>0</v>
      </c>
      <c r="N358" s="157"/>
      <c r="O358" s="105" t="s">
        <v>107</v>
      </c>
      <c r="Q358" s="64" t="s">
        <v>140</v>
      </c>
    </row>
    <row r="359" spans="1:17" ht="12.75">
      <c r="A359" s="105">
        <v>41</v>
      </c>
      <c r="B359" s="106" t="s">
        <v>463</v>
      </c>
      <c r="C359" s="142" t="s">
        <v>190</v>
      </c>
      <c r="D359" s="108">
        <v>14</v>
      </c>
      <c r="E359" s="142"/>
      <c r="F359" s="105" t="s">
        <v>496</v>
      </c>
      <c r="G359" s="110">
        <v>500</v>
      </c>
      <c r="H359" s="111">
        <v>340</v>
      </c>
      <c r="I359" s="112">
        <v>500</v>
      </c>
      <c r="J359" s="157">
        <v>280</v>
      </c>
      <c r="K359" s="158">
        <v>260</v>
      </c>
      <c r="L359" s="159">
        <v>500</v>
      </c>
      <c r="M359" s="157">
        <v>500</v>
      </c>
      <c r="N359" s="157"/>
      <c r="O359" s="105" t="s">
        <v>107</v>
      </c>
      <c r="Q359" s="64" t="s">
        <v>140</v>
      </c>
    </row>
    <row r="360" spans="1:17" ht="12.75" hidden="1">
      <c r="A360" s="105">
        <v>41</v>
      </c>
      <c r="B360" s="106" t="s">
        <v>194</v>
      </c>
      <c r="C360" s="142" t="s">
        <v>190</v>
      </c>
      <c r="D360" s="108">
        <v>2</v>
      </c>
      <c r="E360" s="142"/>
      <c r="F360" s="105" t="s">
        <v>223</v>
      </c>
      <c r="G360" s="110">
        <v>0</v>
      </c>
      <c r="H360" s="111">
        <v>0</v>
      </c>
      <c r="I360" s="112">
        <v>0</v>
      </c>
      <c r="J360" s="110">
        <v>0</v>
      </c>
      <c r="K360" s="113"/>
      <c r="L360" s="114"/>
      <c r="M360" s="110"/>
      <c r="N360" s="110"/>
      <c r="O360" s="243" t="s">
        <v>222</v>
      </c>
      <c r="Q360" s="64" t="s">
        <v>140</v>
      </c>
    </row>
    <row r="361" spans="1:17" ht="12.75" hidden="1">
      <c r="A361" s="105">
        <v>41</v>
      </c>
      <c r="B361" s="106" t="s">
        <v>194</v>
      </c>
      <c r="C361" s="142" t="s">
        <v>190</v>
      </c>
      <c r="D361" s="108">
        <v>1</v>
      </c>
      <c r="E361" s="142"/>
      <c r="F361" s="105" t="s">
        <v>337</v>
      </c>
      <c r="G361" s="110">
        <v>0</v>
      </c>
      <c r="H361" s="111">
        <v>0</v>
      </c>
      <c r="I361" s="112">
        <v>0</v>
      </c>
      <c r="J361" s="110">
        <v>0</v>
      </c>
      <c r="K361" s="113"/>
      <c r="L361" s="114"/>
      <c r="M361" s="110"/>
      <c r="N361" s="110"/>
      <c r="O361" s="206" t="s">
        <v>222</v>
      </c>
      <c r="Q361" s="64" t="s">
        <v>140</v>
      </c>
    </row>
    <row r="362" spans="1:17" ht="12.75">
      <c r="A362" s="290" t="s">
        <v>32</v>
      </c>
      <c r="B362" s="291"/>
      <c r="C362" s="291"/>
      <c r="D362" s="291"/>
      <c r="E362" s="291"/>
      <c r="F362" s="292"/>
      <c r="G362" s="150">
        <f>SUM(G348:G361)</f>
        <v>1907</v>
      </c>
      <c r="H362" s="151">
        <f>SUM(H348:H361)</f>
        <v>740</v>
      </c>
      <c r="I362" s="152">
        <f>SUM(I348:I361)</f>
        <v>1000</v>
      </c>
      <c r="J362" s="150">
        <f>SUM(J348:J361)</f>
        <v>1000</v>
      </c>
      <c r="K362" s="153">
        <f>SUM(K347:K361)</f>
        <v>616.8900000000001</v>
      </c>
      <c r="L362" s="154">
        <f>SUM(L347:L361)</f>
        <v>1030</v>
      </c>
      <c r="M362" s="150">
        <f>SUM(M348:M361)</f>
        <v>1172</v>
      </c>
      <c r="N362" s="150"/>
      <c r="O362" s="155"/>
      <c r="Q362" s="64" t="s">
        <v>143</v>
      </c>
    </row>
    <row r="363" spans="1:17" ht="12.75" hidden="1">
      <c r="A363" s="244"/>
      <c r="B363" s="229"/>
      <c r="C363" s="230"/>
      <c r="D363" s="231"/>
      <c r="E363" s="229"/>
      <c r="F363" s="244"/>
      <c r="G363" s="110"/>
      <c r="H363" s="110"/>
      <c r="I363" s="110"/>
      <c r="J363" s="110"/>
      <c r="K363" s="113"/>
      <c r="L363" s="114"/>
      <c r="M363" s="110"/>
      <c r="N363" s="110"/>
      <c r="O363" s="245"/>
      <c r="Q363" s="64" t="s">
        <v>143</v>
      </c>
    </row>
    <row r="364" spans="1:17" ht="12.75" hidden="1">
      <c r="A364" s="290" t="s">
        <v>46</v>
      </c>
      <c r="B364" s="291"/>
      <c r="C364" s="291"/>
      <c r="D364" s="291"/>
      <c r="E364" s="291"/>
      <c r="F364" s="292"/>
      <c r="G364" s="150">
        <f>SUM(G363:G363)</f>
        <v>0</v>
      </c>
      <c r="H364" s="150">
        <f>SUM(H363:H363)</f>
        <v>0</v>
      </c>
      <c r="I364" s="150">
        <f>SUM(I363:I363)</f>
        <v>0</v>
      </c>
      <c r="J364" s="150">
        <v>0</v>
      </c>
      <c r="K364" s="153">
        <v>0</v>
      </c>
      <c r="L364" s="154">
        <v>0</v>
      </c>
      <c r="M364" s="150">
        <v>0</v>
      </c>
      <c r="N364" s="150"/>
      <c r="O364" s="155"/>
      <c r="Q364" s="64" t="s">
        <v>143</v>
      </c>
    </row>
    <row r="365" spans="1:17" ht="12.75">
      <c r="A365" s="296"/>
      <c r="B365" s="297"/>
      <c r="C365" s="297"/>
      <c r="D365" s="297"/>
      <c r="E365" s="297"/>
      <c r="F365" s="297"/>
      <c r="G365" s="297"/>
      <c r="H365" s="297"/>
      <c r="I365" s="297"/>
      <c r="J365" s="297"/>
      <c r="K365" s="297"/>
      <c r="L365" s="297"/>
      <c r="M365" s="297"/>
      <c r="N365" s="297"/>
      <c r="O365" s="298"/>
      <c r="Q365" s="64" t="s">
        <v>143</v>
      </c>
    </row>
    <row r="366" spans="1:17" ht="15">
      <c r="A366" s="293" t="s">
        <v>423</v>
      </c>
      <c r="B366" s="294"/>
      <c r="C366" s="294"/>
      <c r="D366" s="294"/>
      <c r="E366" s="294"/>
      <c r="F366" s="295"/>
      <c r="G366" s="150">
        <f>G20+G30+G85+G132+G154+G171+G211+G259+G282+G323+G344+G347+G362+G364</f>
        <v>1067072</v>
      </c>
      <c r="H366" s="150">
        <f>H20+H30+H85+H132+H154+H171+H211+H259+H282+H323+H344+H347+H362+H364</f>
        <v>856312</v>
      </c>
      <c r="I366" s="150">
        <f>I20+I30+I85+I132+I154+I171+I211+I259+I282+I323+I344+I347+I362+I364</f>
        <v>1096332</v>
      </c>
      <c r="J366" s="150">
        <f>J20+J30+J85+J132+J154+J171+J211+J259+J282+J323+J344+J347+J362</f>
        <v>1263226</v>
      </c>
      <c r="K366" s="153">
        <v>1168587</v>
      </c>
      <c r="L366" s="154">
        <f>L20+L30+L85+L132+L154+L171+L211+L259+L282+L323+L344+L347+L362</f>
        <v>1149482</v>
      </c>
      <c r="M366" s="150">
        <f>M364+M362+M3477+M344+M323+M282+M259+M211+M171+M154+M132+M85+M30+M20</f>
        <v>1357193</v>
      </c>
      <c r="N366" s="150"/>
      <c r="O366" s="246"/>
      <c r="P366" s="14"/>
      <c r="Q366" s="18" t="s">
        <v>143</v>
      </c>
    </row>
    <row r="367" spans="7:17" ht="12.75">
      <c r="G367" s="70"/>
      <c r="H367" s="258"/>
      <c r="I367" s="70"/>
      <c r="J367" s="70"/>
      <c r="K367" s="265"/>
      <c r="L367" s="258"/>
      <c r="M367" s="258"/>
      <c r="N367" s="70"/>
      <c r="Q367" s="64"/>
    </row>
    <row r="368" spans="7:14" ht="12.75">
      <c r="G368" s="72"/>
      <c r="H368" s="72"/>
      <c r="I368" s="72"/>
      <c r="J368" s="72"/>
      <c r="K368" s="94"/>
      <c r="L368" s="72"/>
      <c r="M368" s="72"/>
      <c r="N368" s="72"/>
    </row>
    <row r="369" spans="7:11" ht="12.75">
      <c r="G369" s="250"/>
      <c r="K369" s="95"/>
    </row>
    <row r="370" spans="7:11" ht="12.75">
      <c r="G370" s="250"/>
      <c r="K370" s="95"/>
    </row>
    <row r="371" spans="7:11" ht="12.75">
      <c r="G371" s="250"/>
      <c r="K371" s="95"/>
    </row>
    <row r="372" spans="7:11" ht="12.75">
      <c r="G372" s="250"/>
      <c r="K372" s="95"/>
    </row>
    <row r="373" spans="7:11" ht="12.75">
      <c r="G373" s="250"/>
      <c r="K373" s="95"/>
    </row>
    <row r="374" spans="7:11" ht="12.75">
      <c r="G374" s="250"/>
      <c r="K374" s="95"/>
    </row>
    <row r="375" spans="7:11" ht="12.75">
      <c r="G375" s="250"/>
      <c r="K375" s="95"/>
    </row>
    <row r="376" spans="2:14" ht="12.75">
      <c r="B376" s="63"/>
      <c r="C376" s="63"/>
      <c r="D376" s="63"/>
      <c r="G376" s="250"/>
      <c r="K376" s="95"/>
      <c r="L376" s="63"/>
      <c r="M376" s="63"/>
      <c r="N376" s="63"/>
    </row>
    <row r="377" spans="2:14" ht="12.75">
      <c r="B377" s="63"/>
      <c r="C377" s="63"/>
      <c r="D377" s="63"/>
      <c r="G377" s="250"/>
      <c r="K377" s="95"/>
      <c r="L377" s="63"/>
      <c r="M377" s="63"/>
      <c r="N377" s="63"/>
    </row>
    <row r="378" spans="2:14" ht="12.75">
      <c r="B378" s="63"/>
      <c r="C378" s="63"/>
      <c r="D378" s="63"/>
      <c r="G378" s="250"/>
      <c r="K378" s="95"/>
      <c r="L378" s="63"/>
      <c r="M378" s="63"/>
      <c r="N378" s="63"/>
    </row>
    <row r="379" spans="2:14" ht="12.75">
      <c r="B379" s="63"/>
      <c r="C379" s="63"/>
      <c r="D379" s="63"/>
      <c r="G379" s="250"/>
      <c r="K379" s="95"/>
      <c r="L379" s="63"/>
      <c r="M379" s="63"/>
      <c r="N379" s="63"/>
    </row>
    <row r="380" spans="2:14" ht="12.75">
      <c r="B380" s="63"/>
      <c r="C380" s="63"/>
      <c r="D380" s="63"/>
      <c r="G380" s="250"/>
      <c r="K380" s="95"/>
      <c r="L380" s="63"/>
      <c r="M380" s="63"/>
      <c r="N380" s="63"/>
    </row>
    <row r="381" spans="2:14" ht="12.75">
      <c r="B381" s="63"/>
      <c r="C381" s="63"/>
      <c r="D381" s="63"/>
      <c r="G381" s="250"/>
      <c r="K381" s="95"/>
      <c r="L381" s="63"/>
      <c r="M381" s="63"/>
      <c r="N381" s="63"/>
    </row>
    <row r="382" spans="2:14" ht="12.75">
      <c r="B382" s="63"/>
      <c r="C382" s="63"/>
      <c r="D382" s="63"/>
      <c r="G382" s="250"/>
      <c r="K382" s="95"/>
      <c r="L382" s="63"/>
      <c r="M382" s="63"/>
      <c r="N382" s="63"/>
    </row>
    <row r="383" spans="2:14" ht="12.75">
      <c r="B383" s="63"/>
      <c r="C383" s="63"/>
      <c r="D383" s="63"/>
      <c r="G383" s="250"/>
      <c r="K383" s="95"/>
      <c r="L383" s="63"/>
      <c r="M383" s="63"/>
      <c r="N383" s="63"/>
    </row>
    <row r="384" spans="2:14" ht="12.75">
      <c r="B384" s="63"/>
      <c r="C384" s="63"/>
      <c r="D384" s="63"/>
      <c r="G384" s="250"/>
      <c r="K384" s="95"/>
      <c r="L384" s="63"/>
      <c r="M384" s="63"/>
      <c r="N384" s="63"/>
    </row>
    <row r="385" spans="2:14" ht="12.75">
      <c r="B385" s="63"/>
      <c r="C385" s="63"/>
      <c r="D385" s="63"/>
      <c r="G385" s="250"/>
      <c r="K385" s="95"/>
      <c r="L385" s="63"/>
      <c r="M385" s="63"/>
      <c r="N385" s="63"/>
    </row>
    <row r="386" spans="2:14" ht="12.75">
      <c r="B386" s="63"/>
      <c r="C386" s="63"/>
      <c r="D386" s="63"/>
      <c r="G386" s="250"/>
      <c r="K386" s="95"/>
      <c r="L386" s="63"/>
      <c r="M386" s="63"/>
      <c r="N386" s="63"/>
    </row>
    <row r="387" spans="2:14" ht="12.75">
      <c r="B387" s="63"/>
      <c r="C387" s="63"/>
      <c r="D387" s="63"/>
      <c r="G387" s="250"/>
      <c r="K387" s="95"/>
      <c r="L387" s="63"/>
      <c r="M387" s="63"/>
      <c r="N387" s="63"/>
    </row>
    <row r="388" spans="2:14" ht="12.75">
      <c r="B388" s="63"/>
      <c r="C388" s="63"/>
      <c r="D388" s="63"/>
      <c r="G388" s="250"/>
      <c r="K388" s="95"/>
      <c r="L388" s="63"/>
      <c r="M388" s="63"/>
      <c r="N388" s="63"/>
    </row>
    <row r="389" spans="2:14" ht="12.75">
      <c r="B389" s="63"/>
      <c r="C389" s="63"/>
      <c r="D389" s="63"/>
      <c r="G389" s="250"/>
      <c r="K389" s="95"/>
      <c r="L389" s="63"/>
      <c r="M389" s="63"/>
      <c r="N389" s="63"/>
    </row>
    <row r="390" spans="2:14" ht="12.75">
      <c r="B390" s="63"/>
      <c r="C390" s="63"/>
      <c r="D390" s="63"/>
      <c r="G390" s="250"/>
      <c r="K390" s="95"/>
      <c r="L390" s="63"/>
      <c r="M390" s="63"/>
      <c r="N390" s="63"/>
    </row>
    <row r="391" spans="2:14" ht="12.75">
      <c r="B391" s="63"/>
      <c r="C391" s="63"/>
      <c r="D391" s="63"/>
      <c r="G391" s="250"/>
      <c r="K391" s="95"/>
      <c r="L391" s="63"/>
      <c r="M391" s="63"/>
      <c r="N391" s="63"/>
    </row>
    <row r="392" spans="2:14" ht="12.75">
      <c r="B392" s="63"/>
      <c r="C392" s="63"/>
      <c r="D392" s="63"/>
      <c r="G392" s="250"/>
      <c r="K392" s="95"/>
      <c r="L392" s="63"/>
      <c r="M392" s="63"/>
      <c r="N392" s="63"/>
    </row>
    <row r="393" spans="2:14" ht="12.75">
      <c r="B393" s="63"/>
      <c r="C393" s="63"/>
      <c r="D393" s="63"/>
      <c r="G393" s="250"/>
      <c r="K393" s="95"/>
      <c r="L393" s="63"/>
      <c r="M393" s="63"/>
      <c r="N393" s="63"/>
    </row>
    <row r="394" spans="2:14" ht="12.75">
      <c r="B394" s="63"/>
      <c r="C394" s="63"/>
      <c r="D394" s="63"/>
      <c r="G394" s="250"/>
      <c r="K394" s="95"/>
      <c r="L394" s="63"/>
      <c r="M394" s="63"/>
      <c r="N394" s="63"/>
    </row>
    <row r="395" spans="2:14" ht="12.75">
      <c r="B395" s="63"/>
      <c r="C395" s="63"/>
      <c r="D395" s="63"/>
      <c r="G395" s="250"/>
      <c r="K395" s="95"/>
      <c r="L395" s="63"/>
      <c r="M395" s="63"/>
      <c r="N395" s="63"/>
    </row>
    <row r="396" spans="2:14" ht="12.75">
      <c r="B396" s="63"/>
      <c r="C396" s="63"/>
      <c r="D396" s="63"/>
      <c r="G396" s="250"/>
      <c r="K396" s="95"/>
      <c r="L396" s="63"/>
      <c r="M396" s="63"/>
      <c r="N396" s="63"/>
    </row>
    <row r="397" spans="2:14" ht="12.75">
      <c r="B397" s="63"/>
      <c r="C397" s="63"/>
      <c r="D397" s="63"/>
      <c r="G397" s="250"/>
      <c r="K397" s="95"/>
      <c r="L397" s="63"/>
      <c r="M397" s="63"/>
      <c r="N397" s="63"/>
    </row>
    <row r="398" spans="2:14" ht="12.75">
      <c r="B398" s="63"/>
      <c r="C398" s="63"/>
      <c r="D398" s="63"/>
      <c r="G398" s="250"/>
      <c r="K398" s="95"/>
      <c r="L398" s="63"/>
      <c r="M398" s="63"/>
      <c r="N398" s="63"/>
    </row>
    <row r="399" spans="2:14" ht="12.75">
      <c r="B399" s="63"/>
      <c r="C399" s="63"/>
      <c r="D399" s="63"/>
      <c r="G399" s="250"/>
      <c r="K399" s="95"/>
      <c r="L399" s="63"/>
      <c r="M399" s="63"/>
      <c r="N399" s="63"/>
    </row>
    <row r="400" spans="2:14" ht="12.75">
      <c r="B400" s="63"/>
      <c r="C400" s="63"/>
      <c r="D400" s="63"/>
      <c r="G400" s="250"/>
      <c r="K400" s="95"/>
      <c r="L400" s="63"/>
      <c r="M400" s="63"/>
      <c r="N400" s="63"/>
    </row>
    <row r="401" spans="2:14" ht="12.75">
      <c r="B401" s="63"/>
      <c r="C401" s="63"/>
      <c r="D401" s="63"/>
      <c r="G401" s="250"/>
      <c r="K401" s="95"/>
      <c r="L401" s="63"/>
      <c r="M401" s="63"/>
      <c r="N401" s="63"/>
    </row>
    <row r="402" spans="2:14" ht="12.75">
      <c r="B402" s="63"/>
      <c r="C402" s="63"/>
      <c r="D402" s="63"/>
      <c r="G402" s="250"/>
      <c r="K402" s="95"/>
      <c r="L402" s="63"/>
      <c r="M402" s="63"/>
      <c r="N402" s="63"/>
    </row>
    <row r="403" spans="2:14" ht="12.75">
      <c r="B403" s="63"/>
      <c r="C403" s="63"/>
      <c r="D403" s="63"/>
      <c r="G403" s="250"/>
      <c r="K403" s="95"/>
      <c r="L403" s="63"/>
      <c r="M403" s="63"/>
      <c r="N403" s="63"/>
    </row>
    <row r="404" spans="2:14" ht="12.75">
      <c r="B404" s="63"/>
      <c r="C404" s="63"/>
      <c r="D404" s="63"/>
      <c r="G404" s="250"/>
      <c r="K404" s="95"/>
      <c r="L404" s="63"/>
      <c r="M404" s="63"/>
      <c r="N404" s="63"/>
    </row>
    <row r="405" spans="2:14" ht="12.75">
      <c r="B405" s="63"/>
      <c r="C405" s="63"/>
      <c r="D405" s="63"/>
      <c r="G405" s="250"/>
      <c r="K405" s="95"/>
      <c r="L405" s="63"/>
      <c r="M405" s="63"/>
      <c r="N405" s="63"/>
    </row>
    <row r="406" spans="2:14" ht="12.75">
      <c r="B406" s="63"/>
      <c r="C406" s="63"/>
      <c r="D406" s="63"/>
      <c r="G406" s="250"/>
      <c r="K406" s="95"/>
      <c r="L406" s="63"/>
      <c r="M406" s="63"/>
      <c r="N406" s="63"/>
    </row>
    <row r="407" spans="2:14" ht="12.75">
      <c r="B407" s="63"/>
      <c r="C407" s="63"/>
      <c r="D407" s="63"/>
      <c r="G407" s="250"/>
      <c r="K407" s="95"/>
      <c r="L407" s="63"/>
      <c r="M407" s="63"/>
      <c r="N407" s="63"/>
    </row>
    <row r="408" spans="2:14" ht="12.75">
      <c r="B408" s="63"/>
      <c r="C408" s="63"/>
      <c r="D408" s="63"/>
      <c r="G408" s="250"/>
      <c r="K408" s="95"/>
      <c r="L408" s="63"/>
      <c r="M408" s="63"/>
      <c r="N408" s="63"/>
    </row>
    <row r="409" spans="2:14" ht="12.75">
      <c r="B409" s="63"/>
      <c r="C409" s="63"/>
      <c r="D409" s="63"/>
      <c r="G409" s="250"/>
      <c r="K409" s="95"/>
      <c r="L409" s="63"/>
      <c r="M409" s="63"/>
      <c r="N409" s="63"/>
    </row>
    <row r="410" spans="2:14" ht="12.75">
      <c r="B410" s="63"/>
      <c r="C410" s="63"/>
      <c r="D410" s="63"/>
      <c r="G410" s="250"/>
      <c r="K410" s="95"/>
      <c r="L410" s="63"/>
      <c r="M410" s="63"/>
      <c r="N410" s="63"/>
    </row>
    <row r="411" spans="2:14" ht="12.75">
      <c r="B411" s="63"/>
      <c r="C411" s="63"/>
      <c r="D411" s="63"/>
      <c r="G411" s="250"/>
      <c r="K411" s="95"/>
      <c r="L411" s="63"/>
      <c r="M411" s="63"/>
      <c r="N411" s="63"/>
    </row>
    <row r="412" spans="2:14" ht="12.75">
      <c r="B412" s="63"/>
      <c r="C412" s="63"/>
      <c r="D412" s="63"/>
      <c r="G412" s="250"/>
      <c r="K412" s="95"/>
      <c r="L412" s="63"/>
      <c r="M412" s="63"/>
      <c r="N412" s="63"/>
    </row>
    <row r="413" spans="2:14" ht="12.75">
      <c r="B413" s="63"/>
      <c r="C413" s="63"/>
      <c r="D413" s="63"/>
      <c r="G413" s="250"/>
      <c r="K413" s="95"/>
      <c r="L413" s="63"/>
      <c r="M413" s="63"/>
      <c r="N413" s="63"/>
    </row>
    <row r="414" spans="2:14" ht="12.75">
      <c r="B414" s="63"/>
      <c r="C414" s="63"/>
      <c r="D414" s="63"/>
      <c r="G414" s="250"/>
      <c r="K414" s="95"/>
      <c r="L414" s="63"/>
      <c r="M414" s="63"/>
      <c r="N414" s="63"/>
    </row>
    <row r="415" spans="2:14" ht="12.75">
      <c r="B415" s="63"/>
      <c r="C415" s="63"/>
      <c r="D415" s="63"/>
      <c r="G415" s="250"/>
      <c r="K415" s="95"/>
      <c r="L415" s="63"/>
      <c r="M415" s="63"/>
      <c r="N415" s="63"/>
    </row>
    <row r="416" spans="2:14" ht="12.75">
      <c r="B416" s="63"/>
      <c r="C416" s="63"/>
      <c r="D416" s="63"/>
      <c r="G416" s="250"/>
      <c r="K416" s="95"/>
      <c r="L416" s="63"/>
      <c r="M416" s="63"/>
      <c r="N416" s="63"/>
    </row>
    <row r="417" spans="2:14" ht="12.75">
      <c r="B417" s="63"/>
      <c r="C417" s="63"/>
      <c r="D417" s="63"/>
      <c r="G417" s="250"/>
      <c r="K417" s="95"/>
      <c r="L417" s="63"/>
      <c r="M417" s="63"/>
      <c r="N417" s="63"/>
    </row>
    <row r="418" spans="2:14" ht="12.75">
      <c r="B418" s="63"/>
      <c r="C418" s="63"/>
      <c r="D418" s="63"/>
      <c r="G418" s="250"/>
      <c r="K418" s="95"/>
      <c r="L418" s="63"/>
      <c r="M418" s="63"/>
      <c r="N418" s="63"/>
    </row>
    <row r="419" spans="2:14" ht="12.75">
      <c r="B419" s="63"/>
      <c r="C419" s="63"/>
      <c r="D419" s="63"/>
      <c r="G419" s="250"/>
      <c r="K419" s="95"/>
      <c r="L419" s="63"/>
      <c r="M419" s="63"/>
      <c r="N419" s="63"/>
    </row>
    <row r="420" spans="2:14" ht="12.75">
      <c r="B420" s="63"/>
      <c r="C420" s="63"/>
      <c r="D420" s="63"/>
      <c r="G420" s="250"/>
      <c r="K420" s="95"/>
      <c r="L420" s="63"/>
      <c r="M420" s="63"/>
      <c r="N420" s="63"/>
    </row>
    <row r="421" spans="2:14" ht="12.75">
      <c r="B421" s="63"/>
      <c r="C421" s="63"/>
      <c r="D421" s="63"/>
      <c r="G421" s="250"/>
      <c r="K421" s="95"/>
      <c r="L421" s="63"/>
      <c r="M421" s="63"/>
      <c r="N421" s="63"/>
    </row>
    <row r="422" spans="2:14" ht="12.75">
      <c r="B422" s="63"/>
      <c r="C422" s="63"/>
      <c r="D422" s="63"/>
      <c r="G422" s="250"/>
      <c r="K422" s="95"/>
      <c r="L422" s="63"/>
      <c r="M422" s="63"/>
      <c r="N422" s="63"/>
    </row>
    <row r="423" spans="2:14" ht="12.75">
      <c r="B423" s="63"/>
      <c r="C423" s="63"/>
      <c r="D423" s="63"/>
      <c r="G423" s="250"/>
      <c r="K423" s="95"/>
      <c r="L423" s="63"/>
      <c r="M423" s="63"/>
      <c r="N423" s="63"/>
    </row>
    <row r="424" spans="2:14" ht="12.75">
      <c r="B424" s="63"/>
      <c r="C424" s="63"/>
      <c r="D424" s="63"/>
      <c r="G424" s="250"/>
      <c r="K424" s="95"/>
      <c r="L424" s="63"/>
      <c r="M424" s="63"/>
      <c r="N424" s="63"/>
    </row>
    <row r="425" spans="2:14" ht="12.75">
      <c r="B425" s="63"/>
      <c r="C425" s="63"/>
      <c r="D425" s="63"/>
      <c r="G425" s="250"/>
      <c r="K425" s="95"/>
      <c r="L425" s="63"/>
      <c r="M425" s="63"/>
      <c r="N425" s="63"/>
    </row>
    <row r="426" spans="2:14" ht="12.75">
      <c r="B426" s="63"/>
      <c r="C426" s="63"/>
      <c r="D426" s="63"/>
      <c r="G426" s="250"/>
      <c r="K426" s="95"/>
      <c r="L426" s="63"/>
      <c r="M426" s="63"/>
      <c r="N426" s="63"/>
    </row>
    <row r="427" spans="2:14" ht="12.75">
      <c r="B427" s="63"/>
      <c r="C427" s="63"/>
      <c r="D427" s="63"/>
      <c r="G427" s="250"/>
      <c r="K427" s="95"/>
      <c r="L427" s="63"/>
      <c r="M427" s="63"/>
      <c r="N427" s="63"/>
    </row>
    <row r="428" spans="2:14" ht="12.75">
      <c r="B428" s="63"/>
      <c r="C428" s="63"/>
      <c r="D428" s="63"/>
      <c r="G428" s="250"/>
      <c r="K428" s="95"/>
      <c r="L428" s="63"/>
      <c r="M428" s="63"/>
      <c r="N428" s="63"/>
    </row>
    <row r="429" spans="2:14" ht="12.75">
      <c r="B429" s="63"/>
      <c r="C429" s="63"/>
      <c r="D429" s="63"/>
      <c r="G429" s="250"/>
      <c r="K429" s="95"/>
      <c r="L429" s="63"/>
      <c r="M429" s="63"/>
      <c r="N429" s="63"/>
    </row>
    <row r="430" spans="2:14" ht="12.75">
      <c r="B430" s="63"/>
      <c r="C430" s="63"/>
      <c r="D430" s="63"/>
      <c r="G430" s="250"/>
      <c r="K430" s="95"/>
      <c r="L430" s="63"/>
      <c r="M430" s="63"/>
      <c r="N430" s="63"/>
    </row>
    <row r="431" spans="2:14" ht="12.75">
      <c r="B431" s="63"/>
      <c r="C431" s="63"/>
      <c r="D431" s="63"/>
      <c r="G431" s="250"/>
      <c r="K431" s="95"/>
      <c r="L431" s="63"/>
      <c r="M431" s="63"/>
      <c r="N431" s="63"/>
    </row>
    <row r="432" spans="2:14" ht="12.75">
      <c r="B432" s="63"/>
      <c r="C432" s="63"/>
      <c r="D432" s="63"/>
      <c r="G432" s="250"/>
      <c r="K432" s="95"/>
      <c r="L432" s="63"/>
      <c r="M432" s="63"/>
      <c r="N432" s="63"/>
    </row>
    <row r="433" spans="2:14" ht="12.75">
      <c r="B433" s="63"/>
      <c r="C433" s="63"/>
      <c r="D433" s="63"/>
      <c r="G433" s="250"/>
      <c r="K433" s="95"/>
      <c r="L433" s="63"/>
      <c r="M433" s="63"/>
      <c r="N433" s="63"/>
    </row>
    <row r="434" spans="2:14" ht="12.75">
      <c r="B434" s="63"/>
      <c r="C434" s="63"/>
      <c r="D434" s="63"/>
      <c r="G434" s="250"/>
      <c r="K434" s="95"/>
      <c r="L434" s="63"/>
      <c r="M434" s="63"/>
      <c r="N434" s="63"/>
    </row>
    <row r="435" spans="2:14" ht="12.75">
      <c r="B435" s="63"/>
      <c r="C435" s="63"/>
      <c r="D435" s="63"/>
      <c r="G435" s="250"/>
      <c r="K435" s="95"/>
      <c r="L435" s="63"/>
      <c r="M435" s="63"/>
      <c r="N435" s="63"/>
    </row>
    <row r="436" spans="2:14" ht="12.75">
      <c r="B436" s="63"/>
      <c r="C436" s="63"/>
      <c r="D436" s="63"/>
      <c r="G436" s="250"/>
      <c r="K436" s="95"/>
      <c r="L436" s="63"/>
      <c r="M436" s="63"/>
      <c r="N436" s="63"/>
    </row>
    <row r="437" spans="2:14" ht="12.75">
      <c r="B437" s="63"/>
      <c r="C437" s="63"/>
      <c r="D437" s="63"/>
      <c r="G437" s="250"/>
      <c r="K437" s="95"/>
      <c r="L437" s="63"/>
      <c r="M437" s="63"/>
      <c r="N437" s="63"/>
    </row>
    <row r="438" spans="2:14" ht="12.75">
      <c r="B438" s="63"/>
      <c r="C438" s="63"/>
      <c r="D438" s="63"/>
      <c r="G438" s="250"/>
      <c r="K438" s="95"/>
      <c r="L438" s="63"/>
      <c r="M438" s="63"/>
      <c r="N438" s="63"/>
    </row>
    <row r="439" spans="2:14" ht="12.75">
      <c r="B439" s="63"/>
      <c r="C439" s="63"/>
      <c r="D439" s="63"/>
      <c r="G439" s="250"/>
      <c r="K439" s="95"/>
      <c r="L439" s="63"/>
      <c r="M439" s="63"/>
      <c r="N439" s="63"/>
    </row>
    <row r="440" spans="2:14" ht="12.75">
      <c r="B440" s="63"/>
      <c r="C440" s="63"/>
      <c r="D440" s="63"/>
      <c r="G440" s="250"/>
      <c r="K440" s="95"/>
      <c r="L440" s="63"/>
      <c r="M440" s="63"/>
      <c r="N440" s="63"/>
    </row>
    <row r="441" spans="2:14" ht="12.75">
      <c r="B441" s="63"/>
      <c r="C441" s="63"/>
      <c r="D441" s="63"/>
      <c r="G441" s="250"/>
      <c r="K441" s="95"/>
      <c r="L441" s="63"/>
      <c r="M441" s="63"/>
      <c r="N441" s="63"/>
    </row>
    <row r="442" spans="2:14" ht="12.75">
      <c r="B442" s="63"/>
      <c r="C442" s="63"/>
      <c r="D442" s="63"/>
      <c r="G442" s="250"/>
      <c r="K442" s="95"/>
      <c r="L442" s="63"/>
      <c r="M442" s="63"/>
      <c r="N442" s="63"/>
    </row>
    <row r="443" spans="2:14" ht="12.75">
      <c r="B443" s="63"/>
      <c r="C443" s="63"/>
      <c r="D443" s="63"/>
      <c r="G443" s="250"/>
      <c r="K443" s="95"/>
      <c r="L443" s="63"/>
      <c r="M443" s="63"/>
      <c r="N443" s="63"/>
    </row>
    <row r="444" spans="2:14" ht="12.75">
      <c r="B444" s="63"/>
      <c r="C444" s="63"/>
      <c r="D444" s="63"/>
      <c r="G444" s="250"/>
      <c r="K444" s="95"/>
      <c r="L444" s="63"/>
      <c r="M444" s="63"/>
      <c r="N444" s="63"/>
    </row>
    <row r="445" spans="2:14" ht="12.75">
      <c r="B445" s="63"/>
      <c r="C445" s="63"/>
      <c r="D445" s="63"/>
      <c r="G445" s="250"/>
      <c r="K445" s="95"/>
      <c r="L445" s="63"/>
      <c r="M445" s="63"/>
      <c r="N445" s="63"/>
    </row>
    <row r="446" spans="2:14" ht="12.75">
      <c r="B446" s="63"/>
      <c r="C446" s="63"/>
      <c r="D446" s="63"/>
      <c r="G446" s="250"/>
      <c r="K446" s="95"/>
      <c r="L446" s="63"/>
      <c r="M446" s="63"/>
      <c r="N446" s="63"/>
    </row>
    <row r="447" spans="2:14" ht="12.75">
      <c r="B447" s="63"/>
      <c r="C447" s="63"/>
      <c r="D447" s="63"/>
      <c r="G447" s="250"/>
      <c r="K447" s="95"/>
      <c r="L447" s="63"/>
      <c r="M447" s="63"/>
      <c r="N447" s="63"/>
    </row>
    <row r="448" spans="2:14" ht="12.75">
      <c r="B448" s="63"/>
      <c r="C448" s="63"/>
      <c r="D448" s="63"/>
      <c r="G448" s="250"/>
      <c r="K448" s="95"/>
      <c r="L448" s="63"/>
      <c r="M448" s="63"/>
      <c r="N448" s="63"/>
    </row>
    <row r="449" spans="2:14" ht="12.75">
      <c r="B449" s="63"/>
      <c r="C449" s="63"/>
      <c r="D449" s="63"/>
      <c r="G449" s="250"/>
      <c r="K449" s="95"/>
      <c r="L449" s="63"/>
      <c r="M449" s="63"/>
      <c r="N449" s="63"/>
    </row>
    <row r="450" spans="2:14" ht="12.75">
      <c r="B450" s="63"/>
      <c r="C450" s="63"/>
      <c r="D450" s="63"/>
      <c r="G450" s="250"/>
      <c r="K450" s="95"/>
      <c r="L450" s="63"/>
      <c r="M450" s="63"/>
      <c r="N450" s="63"/>
    </row>
    <row r="451" spans="2:14" ht="12.75">
      <c r="B451" s="63"/>
      <c r="C451" s="63"/>
      <c r="D451" s="63"/>
      <c r="G451" s="250"/>
      <c r="K451" s="95"/>
      <c r="L451" s="63"/>
      <c r="M451" s="63"/>
      <c r="N451" s="63"/>
    </row>
    <row r="452" spans="2:14" ht="12.75">
      <c r="B452" s="63"/>
      <c r="C452" s="63"/>
      <c r="D452" s="63"/>
      <c r="G452" s="250"/>
      <c r="K452" s="95"/>
      <c r="L452" s="63"/>
      <c r="M452" s="63"/>
      <c r="N452" s="63"/>
    </row>
    <row r="453" spans="2:14" ht="12.75">
      <c r="B453" s="63"/>
      <c r="C453" s="63"/>
      <c r="D453" s="63"/>
      <c r="G453" s="250"/>
      <c r="K453" s="95"/>
      <c r="L453" s="63"/>
      <c r="M453" s="63"/>
      <c r="N453" s="63"/>
    </row>
    <row r="454" spans="2:14" ht="12.75">
      <c r="B454" s="63"/>
      <c r="C454" s="63"/>
      <c r="D454" s="63"/>
      <c r="G454" s="250"/>
      <c r="K454" s="95"/>
      <c r="L454" s="63"/>
      <c r="M454" s="63"/>
      <c r="N454" s="63"/>
    </row>
    <row r="455" spans="2:14" ht="12.75">
      <c r="B455" s="63"/>
      <c r="C455" s="63"/>
      <c r="D455" s="63"/>
      <c r="G455" s="250"/>
      <c r="K455" s="95"/>
      <c r="L455" s="63"/>
      <c r="M455" s="63"/>
      <c r="N455" s="63"/>
    </row>
    <row r="456" spans="2:14" ht="12.75">
      <c r="B456" s="63"/>
      <c r="C456" s="63"/>
      <c r="D456" s="63"/>
      <c r="G456" s="250"/>
      <c r="K456" s="95"/>
      <c r="L456" s="63"/>
      <c r="M456" s="63"/>
      <c r="N456" s="63"/>
    </row>
    <row r="457" spans="2:14" ht="12.75">
      <c r="B457" s="63"/>
      <c r="C457" s="63"/>
      <c r="D457" s="63"/>
      <c r="G457" s="250"/>
      <c r="K457" s="95"/>
      <c r="L457" s="63"/>
      <c r="M457" s="63"/>
      <c r="N457" s="63"/>
    </row>
    <row r="458" spans="2:14" ht="12.75">
      <c r="B458" s="63"/>
      <c r="C458" s="63"/>
      <c r="D458" s="63"/>
      <c r="G458" s="250"/>
      <c r="K458" s="95"/>
      <c r="L458" s="63"/>
      <c r="M458" s="63"/>
      <c r="N458" s="63"/>
    </row>
    <row r="459" spans="2:14" ht="12.75">
      <c r="B459" s="63"/>
      <c r="C459" s="63"/>
      <c r="D459" s="63"/>
      <c r="G459" s="250"/>
      <c r="K459" s="95"/>
      <c r="L459" s="63"/>
      <c r="M459" s="63"/>
      <c r="N459" s="63"/>
    </row>
    <row r="460" spans="2:14" ht="12.75">
      <c r="B460" s="63"/>
      <c r="C460" s="63"/>
      <c r="D460" s="63"/>
      <c r="G460" s="250"/>
      <c r="K460" s="95"/>
      <c r="L460" s="63"/>
      <c r="M460" s="63"/>
      <c r="N460" s="63"/>
    </row>
    <row r="461" spans="2:14" ht="12.75">
      <c r="B461" s="63"/>
      <c r="C461" s="63"/>
      <c r="D461" s="63"/>
      <c r="G461" s="250"/>
      <c r="K461" s="95"/>
      <c r="L461" s="63"/>
      <c r="M461" s="63"/>
      <c r="N461" s="63"/>
    </row>
    <row r="462" spans="2:14" ht="12.75">
      <c r="B462" s="63"/>
      <c r="C462" s="63"/>
      <c r="D462" s="63"/>
      <c r="G462" s="250"/>
      <c r="K462" s="95"/>
      <c r="L462" s="63"/>
      <c r="M462" s="63"/>
      <c r="N462" s="63"/>
    </row>
    <row r="463" spans="2:14" ht="12.75">
      <c r="B463" s="63"/>
      <c r="C463" s="63"/>
      <c r="D463" s="63"/>
      <c r="G463" s="250"/>
      <c r="K463" s="95"/>
      <c r="L463" s="63"/>
      <c r="M463" s="63"/>
      <c r="N463" s="63"/>
    </row>
    <row r="464" spans="2:14" ht="12.75">
      <c r="B464" s="63"/>
      <c r="C464" s="63"/>
      <c r="D464" s="63"/>
      <c r="G464" s="250"/>
      <c r="K464" s="95"/>
      <c r="L464" s="63"/>
      <c r="M464" s="63"/>
      <c r="N464" s="63"/>
    </row>
    <row r="465" spans="2:14" ht="12.75">
      <c r="B465" s="63"/>
      <c r="C465" s="63"/>
      <c r="D465" s="63"/>
      <c r="G465" s="250"/>
      <c r="K465" s="95"/>
      <c r="L465" s="63"/>
      <c r="M465" s="63"/>
      <c r="N465" s="63"/>
    </row>
    <row r="466" spans="2:14" ht="12.75">
      <c r="B466" s="63"/>
      <c r="C466" s="63"/>
      <c r="D466" s="63"/>
      <c r="G466" s="250"/>
      <c r="K466" s="95"/>
      <c r="L466" s="63"/>
      <c r="M466" s="63"/>
      <c r="N466" s="63"/>
    </row>
    <row r="467" spans="2:14" ht="12.75">
      <c r="B467" s="63"/>
      <c r="C467" s="63"/>
      <c r="D467" s="63"/>
      <c r="G467" s="250"/>
      <c r="K467" s="95"/>
      <c r="L467" s="63"/>
      <c r="M467" s="63"/>
      <c r="N467" s="63"/>
    </row>
    <row r="468" spans="2:14" ht="12.75">
      <c r="B468" s="63"/>
      <c r="C468" s="63"/>
      <c r="D468" s="63"/>
      <c r="G468" s="250"/>
      <c r="K468" s="95"/>
      <c r="L468" s="63"/>
      <c r="M468" s="63"/>
      <c r="N468" s="63"/>
    </row>
    <row r="469" spans="2:14" ht="12.75">
      <c r="B469" s="63"/>
      <c r="C469" s="63"/>
      <c r="D469" s="63"/>
      <c r="G469" s="250"/>
      <c r="K469" s="95"/>
      <c r="L469" s="63"/>
      <c r="M469" s="63"/>
      <c r="N469" s="63"/>
    </row>
    <row r="470" spans="2:14" ht="12.75">
      <c r="B470" s="63"/>
      <c r="C470" s="63"/>
      <c r="D470" s="63"/>
      <c r="G470" s="250"/>
      <c r="K470" s="95"/>
      <c r="L470" s="63"/>
      <c r="M470" s="63"/>
      <c r="N470" s="63"/>
    </row>
    <row r="471" spans="2:14" ht="12.75">
      <c r="B471" s="63"/>
      <c r="C471" s="63"/>
      <c r="D471" s="63"/>
      <c r="G471" s="250"/>
      <c r="K471" s="95"/>
      <c r="L471" s="63"/>
      <c r="M471" s="63"/>
      <c r="N471" s="63"/>
    </row>
    <row r="472" spans="2:14" ht="12.75">
      <c r="B472" s="63"/>
      <c r="C472" s="63"/>
      <c r="D472" s="63"/>
      <c r="G472" s="250"/>
      <c r="K472" s="95"/>
      <c r="L472" s="63"/>
      <c r="M472" s="63"/>
      <c r="N472" s="63"/>
    </row>
    <row r="473" spans="2:14" ht="12.75">
      <c r="B473" s="63"/>
      <c r="C473" s="63"/>
      <c r="D473" s="63"/>
      <c r="G473" s="250"/>
      <c r="K473" s="95"/>
      <c r="L473" s="63"/>
      <c r="M473" s="63"/>
      <c r="N473" s="63"/>
    </row>
    <row r="474" spans="2:14" ht="12.75">
      <c r="B474" s="63"/>
      <c r="C474" s="63"/>
      <c r="D474" s="63"/>
      <c r="G474" s="250"/>
      <c r="K474" s="95"/>
      <c r="L474" s="63"/>
      <c r="M474" s="63"/>
      <c r="N474" s="63"/>
    </row>
    <row r="475" spans="2:14" ht="12.75">
      <c r="B475" s="63"/>
      <c r="C475" s="63"/>
      <c r="D475" s="63"/>
      <c r="G475" s="250"/>
      <c r="K475" s="95"/>
      <c r="L475" s="63"/>
      <c r="M475" s="63"/>
      <c r="N475" s="63"/>
    </row>
    <row r="476" spans="2:14" ht="12.75">
      <c r="B476" s="63"/>
      <c r="C476" s="63"/>
      <c r="D476" s="63"/>
      <c r="G476" s="250"/>
      <c r="K476" s="95"/>
      <c r="L476" s="63"/>
      <c r="M476" s="63"/>
      <c r="N476" s="63"/>
    </row>
    <row r="477" spans="2:14" ht="12.75">
      <c r="B477" s="63"/>
      <c r="C477" s="63"/>
      <c r="D477" s="63"/>
      <c r="G477" s="250"/>
      <c r="K477" s="95"/>
      <c r="L477" s="63"/>
      <c r="M477" s="63"/>
      <c r="N477" s="63"/>
    </row>
    <row r="478" spans="2:14" ht="12.75">
      <c r="B478" s="63"/>
      <c r="C478" s="63"/>
      <c r="D478" s="63"/>
      <c r="G478" s="250"/>
      <c r="K478" s="95"/>
      <c r="L478" s="63"/>
      <c r="M478" s="63"/>
      <c r="N478" s="63"/>
    </row>
    <row r="479" spans="2:14" ht="12.75">
      <c r="B479" s="63"/>
      <c r="C479" s="63"/>
      <c r="D479" s="63"/>
      <c r="G479" s="250"/>
      <c r="K479" s="95"/>
      <c r="L479" s="63"/>
      <c r="M479" s="63"/>
      <c r="N479" s="63"/>
    </row>
    <row r="480" spans="2:14" ht="12.75">
      <c r="B480" s="63"/>
      <c r="C480" s="63"/>
      <c r="D480" s="63"/>
      <c r="G480" s="250"/>
      <c r="K480" s="95"/>
      <c r="L480" s="63"/>
      <c r="M480" s="63"/>
      <c r="N480" s="63"/>
    </row>
    <row r="481" spans="2:14" ht="12.75">
      <c r="B481" s="63"/>
      <c r="C481" s="63"/>
      <c r="D481" s="63"/>
      <c r="G481" s="250"/>
      <c r="K481" s="95"/>
      <c r="L481" s="63"/>
      <c r="M481" s="63"/>
      <c r="N481" s="63"/>
    </row>
    <row r="482" spans="2:14" ht="12.75">
      <c r="B482" s="63"/>
      <c r="C482" s="63"/>
      <c r="D482" s="63"/>
      <c r="G482" s="250"/>
      <c r="K482" s="95"/>
      <c r="L482" s="63"/>
      <c r="M482" s="63"/>
      <c r="N482" s="63"/>
    </row>
    <row r="483" spans="2:14" ht="12.75">
      <c r="B483" s="63"/>
      <c r="C483" s="63"/>
      <c r="D483" s="63"/>
      <c r="G483" s="250"/>
      <c r="K483" s="95"/>
      <c r="L483" s="63"/>
      <c r="M483" s="63"/>
      <c r="N483" s="63"/>
    </row>
    <row r="484" spans="2:14" ht="12.75">
      <c r="B484" s="63"/>
      <c r="C484" s="63"/>
      <c r="D484" s="63"/>
      <c r="G484" s="250"/>
      <c r="K484" s="95"/>
      <c r="L484" s="63"/>
      <c r="M484" s="63"/>
      <c r="N484" s="63"/>
    </row>
    <row r="485" spans="2:14" ht="12.75">
      <c r="B485" s="63"/>
      <c r="C485" s="63"/>
      <c r="D485" s="63"/>
      <c r="G485" s="250"/>
      <c r="K485" s="95"/>
      <c r="L485" s="63"/>
      <c r="M485" s="63"/>
      <c r="N485" s="63"/>
    </row>
    <row r="486" spans="2:14" ht="12.75">
      <c r="B486" s="63"/>
      <c r="C486" s="63"/>
      <c r="D486" s="63"/>
      <c r="G486" s="250"/>
      <c r="K486" s="95"/>
      <c r="L486" s="63"/>
      <c r="M486" s="63"/>
      <c r="N486" s="63"/>
    </row>
    <row r="487" spans="2:14" ht="12.75">
      <c r="B487" s="63"/>
      <c r="C487" s="63"/>
      <c r="D487" s="63"/>
      <c r="G487" s="250"/>
      <c r="K487" s="95"/>
      <c r="L487" s="63"/>
      <c r="M487" s="63"/>
      <c r="N487" s="63"/>
    </row>
    <row r="488" spans="2:14" ht="12.75">
      <c r="B488" s="63"/>
      <c r="C488" s="63"/>
      <c r="D488" s="63"/>
      <c r="G488" s="250"/>
      <c r="K488" s="95"/>
      <c r="L488" s="63"/>
      <c r="M488" s="63"/>
      <c r="N488" s="63"/>
    </row>
    <row r="489" spans="2:14" ht="12.75">
      <c r="B489" s="63"/>
      <c r="C489" s="63"/>
      <c r="D489" s="63"/>
      <c r="G489" s="250"/>
      <c r="K489" s="95"/>
      <c r="L489" s="63"/>
      <c r="M489" s="63"/>
      <c r="N489" s="63"/>
    </row>
    <row r="490" spans="2:14" ht="12.75">
      <c r="B490" s="63"/>
      <c r="C490" s="63"/>
      <c r="D490" s="63"/>
      <c r="G490" s="250"/>
      <c r="K490" s="95"/>
      <c r="L490" s="63"/>
      <c r="M490" s="63"/>
      <c r="N490" s="63"/>
    </row>
    <row r="491" spans="2:14" ht="12.75">
      <c r="B491" s="63"/>
      <c r="C491" s="63"/>
      <c r="D491" s="63"/>
      <c r="G491" s="250"/>
      <c r="K491" s="95"/>
      <c r="L491" s="63"/>
      <c r="M491" s="63"/>
      <c r="N491" s="63"/>
    </row>
    <row r="492" spans="2:14" ht="12.75">
      <c r="B492" s="63"/>
      <c r="C492" s="63"/>
      <c r="D492" s="63"/>
      <c r="G492" s="250"/>
      <c r="K492" s="95"/>
      <c r="L492" s="63"/>
      <c r="M492" s="63"/>
      <c r="N492" s="63"/>
    </row>
    <row r="493" spans="2:14" ht="12.75">
      <c r="B493" s="63"/>
      <c r="C493" s="63"/>
      <c r="D493" s="63"/>
      <c r="G493" s="250"/>
      <c r="K493" s="95"/>
      <c r="L493" s="63"/>
      <c r="M493" s="63"/>
      <c r="N493" s="63"/>
    </row>
    <row r="494" spans="2:14" ht="12.75">
      <c r="B494" s="63"/>
      <c r="C494" s="63"/>
      <c r="D494" s="63"/>
      <c r="G494" s="250"/>
      <c r="K494" s="95"/>
      <c r="L494" s="63"/>
      <c r="M494" s="63"/>
      <c r="N494" s="63"/>
    </row>
    <row r="495" spans="2:14" ht="12.75">
      <c r="B495" s="63"/>
      <c r="C495" s="63"/>
      <c r="D495" s="63"/>
      <c r="G495" s="250"/>
      <c r="K495" s="95"/>
      <c r="L495" s="63"/>
      <c r="M495" s="63"/>
      <c r="N495" s="63"/>
    </row>
    <row r="496" spans="2:14" ht="12.75">
      <c r="B496" s="63"/>
      <c r="C496" s="63"/>
      <c r="D496" s="63"/>
      <c r="G496" s="250"/>
      <c r="K496" s="95"/>
      <c r="L496" s="63"/>
      <c r="M496" s="63"/>
      <c r="N496" s="63"/>
    </row>
    <row r="497" spans="2:14" ht="12.75">
      <c r="B497" s="63"/>
      <c r="C497" s="63"/>
      <c r="D497" s="63"/>
      <c r="G497" s="250"/>
      <c r="K497" s="95"/>
      <c r="L497" s="63"/>
      <c r="M497" s="63"/>
      <c r="N497" s="63"/>
    </row>
    <row r="498" spans="2:14" ht="12.75">
      <c r="B498" s="63"/>
      <c r="C498" s="63"/>
      <c r="D498" s="63"/>
      <c r="G498" s="250"/>
      <c r="K498" s="95"/>
      <c r="L498" s="63"/>
      <c r="M498" s="63"/>
      <c r="N498" s="63"/>
    </row>
    <row r="499" spans="2:14" ht="12.75">
      <c r="B499" s="63"/>
      <c r="C499" s="63"/>
      <c r="D499" s="63"/>
      <c r="G499" s="250"/>
      <c r="K499" s="95"/>
      <c r="L499" s="63"/>
      <c r="M499" s="63"/>
      <c r="N499" s="63"/>
    </row>
    <row r="500" spans="2:14" ht="12.75">
      <c r="B500" s="63"/>
      <c r="C500" s="63"/>
      <c r="D500" s="63"/>
      <c r="G500" s="250"/>
      <c r="K500" s="95"/>
      <c r="L500" s="63"/>
      <c r="M500" s="63"/>
      <c r="N500" s="63"/>
    </row>
    <row r="501" spans="2:14" ht="12.75">
      <c r="B501" s="63"/>
      <c r="C501" s="63"/>
      <c r="D501" s="63"/>
      <c r="G501" s="250"/>
      <c r="K501" s="95"/>
      <c r="L501" s="63"/>
      <c r="M501" s="63"/>
      <c r="N501" s="63"/>
    </row>
    <row r="502" spans="2:14" ht="12.75">
      <c r="B502" s="63"/>
      <c r="C502" s="63"/>
      <c r="D502" s="63"/>
      <c r="G502" s="250"/>
      <c r="K502" s="95"/>
      <c r="L502" s="63"/>
      <c r="M502" s="63"/>
      <c r="N502" s="63"/>
    </row>
    <row r="503" spans="2:14" ht="12.75">
      <c r="B503" s="63"/>
      <c r="C503" s="63"/>
      <c r="D503" s="63"/>
      <c r="G503" s="250"/>
      <c r="K503" s="95"/>
      <c r="L503" s="63"/>
      <c r="M503" s="63"/>
      <c r="N503" s="63"/>
    </row>
    <row r="504" spans="2:14" ht="12.75">
      <c r="B504" s="63"/>
      <c r="C504" s="63"/>
      <c r="D504" s="63"/>
      <c r="G504" s="250"/>
      <c r="K504" s="95"/>
      <c r="L504" s="63"/>
      <c r="M504" s="63"/>
      <c r="N504" s="63"/>
    </row>
    <row r="505" spans="2:14" ht="12.75">
      <c r="B505" s="63"/>
      <c r="C505" s="63"/>
      <c r="D505" s="63"/>
      <c r="G505" s="250"/>
      <c r="K505" s="95"/>
      <c r="L505" s="63"/>
      <c r="M505" s="63"/>
      <c r="N505" s="63"/>
    </row>
    <row r="506" spans="2:14" ht="12.75">
      <c r="B506" s="63"/>
      <c r="C506" s="63"/>
      <c r="D506" s="63"/>
      <c r="G506" s="250"/>
      <c r="K506" s="95"/>
      <c r="L506" s="63"/>
      <c r="M506" s="63"/>
      <c r="N506" s="63"/>
    </row>
    <row r="507" spans="2:14" ht="12.75">
      <c r="B507" s="63"/>
      <c r="C507" s="63"/>
      <c r="D507" s="63"/>
      <c r="G507" s="250"/>
      <c r="K507" s="95"/>
      <c r="L507" s="63"/>
      <c r="M507" s="63"/>
      <c r="N507" s="63"/>
    </row>
    <row r="508" spans="2:14" ht="12.75">
      <c r="B508" s="63"/>
      <c r="C508" s="63"/>
      <c r="D508" s="63"/>
      <c r="G508" s="250"/>
      <c r="K508" s="95"/>
      <c r="L508" s="63"/>
      <c r="M508" s="63"/>
      <c r="N508" s="63"/>
    </row>
    <row r="509" spans="2:14" ht="12.75">
      <c r="B509" s="63"/>
      <c r="C509" s="63"/>
      <c r="D509" s="63"/>
      <c r="G509" s="250"/>
      <c r="K509" s="95"/>
      <c r="L509" s="63"/>
      <c r="M509" s="63"/>
      <c r="N509" s="63"/>
    </row>
    <row r="510" spans="2:14" ht="12.75">
      <c r="B510" s="63"/>
      <c r="C510" s="63"/>
      <c r="D510" s="63"/>
      <c r="G510" s="250"/>
      <c r="K510" s="95"/>
      <c r="L510" s="63"/>
      <c r="M510" s="63"/>
      <c r="N510" s="63"/>
    </row>
    <row r="511" spans="2:14" ht="12.75">
      <c r="B511" s="63"/>
      <c r="C511" s="63"/>
      <c r="D511" s="63"/>
      <c r="G511" s="250"/>
      <c r="K511" s="95"/>
      <c r="L511" s="63"/>
      <c r="M511" s="63"/>
      <c r="N511" s="63"/>
    </row>
    <row r="512" spans="2:14" ht="12.75">
      <c r="B512" s="63"/>
      <c r="C512" s="63"/>
      <c r="D512" s="63"/>
      <c r="G512" s="250"/>
      <c r="K512" s="95"/>
      <c r="L512" s="63"/>
      <c r="M512" s="63"/>
      <c r="N512" s="63"/>
    </row>
    <row r="513" spans="2:14" ht="12.75">
      <c r="B513" s="63"/>
      <c r="C513" s="63"/>
      <c r="D513" s="63"/>
      <c r="G513" s="250"/>
      <c r="K513" s="95"/>
      <c r="L513" s="63"/>
      <c r="M513" s="63"/>
      <c r="N513" s="63"/>
    </row>
    <row r="514" spans="2:14" ht="12.75">
      <c r="B514" s="63"/>
      <c r="C514" s="63"/>
      <c r="D514" s="63"/>
      <c r="G514" s="250"/>
      <c r="K514" s="95"/>
      <c r="L514" s="63"/>
      <c r="M514" s="63"/>
      <c r="N514" s="63"/>
    </row>
    <row r="515" spans="2:14" ht="12.75">
      <c r="B515" s="63"/>
      <c r="C515" s="63"/>
      <c r="D515" s="63"/>
      <c r="G515" s="250"/>
      <c r="K515" s="95"/>
      <c r="L515" s="63"/>
      <c r="M515" s="63"/>
      <c r="N515" s="63"/>
    </row>
    <row r="516" spans="2:14" ht="12.75">
      <c r="B516" s="63"/>
      <c r="C516" s="63"/>
      <c r="D516" s="63"/>
      <c r="G516" s="250"/>
      <c r="K516" s="95"/>
      <c r="L516" s="63"/>
      <c r="M516" s="63"/>
      <c r="N516" s="63"/>
    </row>
    <row r="517" spans="2:14" ht="12.75">
      <c r="B517" s="63"/>
      <c r="C517" s="63"/>
      <c r="D517" s="63"/>
      <c r="G517" s="250"/>
      <c r="K517" s="95"/>
      <c r="L517" s="63"/>
      <c r="M517" s="63"/>
      <c r="N517" s="63"/>
    </row>
    <row r="518" spans="2:14" ht="12.75">
      <c r="B518" s="63"/>
      <c r="C518" s="63"/>
      <c r="D518" s="63"/>
      <c r="G518" s="250"/>
      <c r="K518" s="95"/>
      <c r="L518" s="63"/>
      <c r="M518" s="63"/>
      <c r="N518" s="63"/>
    </row>
    <row r="519" spans="2:14" ht="12.75">
      <c r="B519" s="63"/>
      <c r="C519" s="63"/>
      <c r="D519" s="63"/>
      <c r="G519" s="250"/>
      <c r="K519" s="95"/>
      <c r="L519" s="63"/>
      <c r="M519" s="63"/>
      <c r="N519" s="63"/>
    </row>
    <row r="520" spans="2:14" ht="12.75">
      <c r="B520" s="63"/>
      <c r="C520" s="63"/>
      <c r="D520" s="63"/>
      <c r="G520" s="250"/>
      <c r="K520" s="95"/>
      <c r="L520" s="63"/>
      <c r="M520" s="63"/>
      <c r="N520" s="63"/>
    </row>
    <row r="521" spans="2:14" ht="12.75">
      <c r="B521" s="63"/>
      <c r="C521" s="63"/>
      <c r="D521" s="63"/>
      <c r="G521" s="250"/>
      <c r="K521" s="95"/>
      <c r="L521" s="63"/>
      <c r="M521" s="63"/>
      <c r="N521" s="63"/>
    </row>
    <row r="522" spans="2:14" ht="12.75">
      <c r="B522" s="63"/>
      <c r="C522" s="63"/>
      <c r="D522" s="63"/>
      <c r="G522" s="250"/>
      <c r="K522" s="95"/>
      <c r="L522" s="63"/>
      <c r="M522" s="63"/>
      <c r="N522" s="63"/>
    </row>
    <row r="523" spans="2:14" ht="12.75">
      <c r="B523" s="63"/>
      <c r="C523" s="63"/>
      <c r="D523" s="63"/>
      <c r="G523" s="250"/>
      <c r="K523" s="95"/>
      <c r="L523" s="63"/>
      <c r="M523" s="63"/>
      <c r="N523" s="63"/>
    </row>
    <row r="524" spans="2:14" ht="12.75">
      <c r="B524" s="63"/>
      <c r="C524" s="63"/>
      <c r="D524" s="63"/>
      <c r="G524" s="250"/>
      <c r="K524" s="95"/>
      <c r="L524" s="63"/>
      <c r="M524" s="63"/>
      <c r="N524" s="63"/>
    </row>
    <row r="525" spans="2:14" ht="12.75">
      <c r="B525" s="63"/>
      <c r="C525" s="63"/>
      <c r="D525" s="63"/>
      <c r="G525" s="250"/>
      <c r="K525" s="95"/>
      <c r="L525" s="63"/>
      <c r="M525" s="63"/>
      <c r="N525" s="63"/>
    </row>
    <row r="526" spans="2:14" ht="12.75">
      <c r="B526" s="63"/>
      <c r="C526" s="63"/>
      <c r="D526" s="63"/>
      <c r="G526" s="250"/>
      <c r="K526" s="95"/>
      <c r="L526" s="63"/>
      <c r="M526" s="63"/>
      <c r="N526" s="63"/>
    </row>
    <row r="527" spans="2:14" ht="12.75">
      <c r="B527" s="63"/>
      <c r="C527" s="63"/>
      <c r="D527" s="63"/>
      <c r="G527" s="250"/>
      <c r="K527" s="95"/>
      <c r="L527" s="63"/>
      <c r="M527" s="63"/>
      <c r="N527" s="63"/>
    </row>
    <row r="528" spans="2:14" ht="12.75">
      <c r="B528" s="63"/>
      <c r="C528" s="63"/>
      <c r="D528" s="63"/>
      <c r="G528" s="250"/>
      <c r="K528" s="95"/>
      <c r="L528" s="63"/>
      <c r="M528" s="63"/>
      <c r="N528" s="63"/>
    </row>
    <row r="529" spans="2:14" ht="12.75">
      <c r="B529" s="63"/>
      <c r="C529" s="63"/>
      <c r="D529" s="63"/>
      <c r="G529" s="250"/>
      <c r="K529" s="95"/>
      <c r="L529" s="63"/>
      <c r="M529" s="63"/>
      <c r="N529" s="63"/>
    </row>
    <row r="530" spans="2:14" ht="12.75">
      <c r="B530" s="63"/>
      <c r="C530" s="63"/>
      <c r="D530" s="63"/>
      <c r="G530" s="250"/>
      <c r="K530" s="95"/>
      <c r="L530" s="63"/>
      <c r="M530" s="63"/>
      <c r="N530" s="63"/>
    </row>
    <row r="531" spans="2:14" ht="12.75">
      <c r="B531" s="63"/>
      <c r="C531" s="63"/>
      <c r="D531" s="63"/>
      <c r="G531" s="250"/>
      <c r="K531" s="95"/>
      <c r="L531" s="63"/>
      <c r="M531" s="63"/>
      <c r="N531" s="63"/>
    </row>
    <row r="532" spans="2:14" ht="12.75">
      <c r="B532" s="63"/>
      <c r="C532" s="63"/>
      <c r="D532" s="63"/>
      <c r="G532" s="250"/>
      <c r="K532" s="95"/>
      <c r="L532" s="63"/>
      <c r="M532" s="63"/>
      <c r="N532" s="63"/>
    </row>
    <row r="533" spans="2:14" ht="12.75">
      <c r="B533" s="63"/>
      <c r="C533" s="63"/>
      <c r="D533" s="63"/>
      <c r="G533" s="250"/>
      <c r="K533" s="95"/>
      <c r="L533" s="63"/>
      <c r="M533" s="63"/>
      <c r="N533" s="63"/>
    </row>
    <row r="534" spans="2:14" ht="12.75">
      <c r="B534" s="63"/>
      <c r="C534" s="63"/>
      <c r="D534" s="63"/>
      <c r="G534" s="250"/>
      <c r="K534" s="95"/>
      <c r="L534" s="63"/>
      <c r="M534" s="63"/>
      <c r="N534" s="63"/>
    </row>
    <row r="535" spans="2:14" ht="12.75">
      <c r="B535" s="63"/>
      <c r="C535" s="63"/>
      <c r="D535" s="63"/>
      <c r="G535" s="250"/>
      <c r="K535" s="95"/>
      <c r="L535" s="63"/>
      <c r="M535" s="63"/>
      <c r="N535" s="63"/>
    </row>
    <row r="536" spans="2:14" ht="12.75">
      <c r="B536" s="63"/>
      <c r="C536" s="63"/>
      <c r="D536" s="63"/>
      <c r="G536" s="250"/>
      <c r="K536" s="95"/>
      <c r="L536" s="63"/>
      <c r="M536" s="63"/>
      <c r="N536" s="63"/>
    </row>
    <row r="537" spans="2:14" ht="12.75">
      <c r="B537" s="63"/>
      <c r="C537" s="63"/>
      <c r="D537" s="63"/>
      <c r="G537" s="250"/>
      <c r="K537" s="95"/>
      <c r="L537" s="63"/>
      <c r="M537" s="63"/>
      <c r="N537" s="63"/>
    </row>
    <row r="538" spans="2:14" ht="12.75">
      <c r="B538" s="63"/>
      <c r="C538" s="63"/>
      <c r="D538" s="63"/>
      <c r="G538" s="250"/>
      <c r="K538" s="95"/>
      <c r="L538" s="63"/>
      <c r="M538" s="63"/>
      <c r="N538" s="63"/>
    </row>
    <row r="539" spans="2:14" ht="12.75">
      <c r="B539" s="63"/>
      <c r="C539" s="63"/>
      <c r="D539" s="63"/>
      <c r="G539" s="250"/>
      <c r="K539" s="95"/>
      <c r="L539" s="63"/>
      <c r="M539" s="63"/>
      <c r="N539" s="63"/>
    </row>
    <row r="540" spans="2:14" ht="12.75">
      <c r="B540" s="63"/>
      <c r="C540" s="63"/>
      <c r="D540" s="63"/>
      <c r="G540" s="250"/>
      <c r="K540" s="95"/>
      <c r="L540" s="63"/>
      <c r="M540" s="63"/>
      <c r="N540" s="63"/>
    </row>
    <row r="541" spans="2:14" ht="12.75">
      <c r="B541" s="63"/>
      <c r="C541" s="63"/>
      <c r="D541" s="63"/>
      <c r="G541" s="250"/>
      <c r="K541" s="95"/>
      <c r="L541" s="63"/>
      <c r="M541" s="63"/>
      <c r="N541" s="63"/>
    </row>
    <row r="542" spans="2:14" ht="12.75">
      <c r="B542" s="63"/>
      <c r="C542" s="63"/>
      <c r="D542" s="63"/>
      <c r="G542" s="250"/>
      <c r="K542" s="95"/>
      <c r="L542" s="63"/>
      <c r="M542" s="63"/>
      <c r="N542" s="63"/>
    </row>
    <row r="543" spans="2:14" ht="12.75">
      <c r="B543" s="63"/>
      <c r="C543" s="63"/>
      <c r="D543" s="63"/>
      <c r="G543" s="250"/>
      <c r="K543" s="95"/>
      <c r="L543" s="63"/>
      <c r="M543" s="63"/>
      <c r="N543" s="63"/>
    </row>
    <row r="544" spans="2:14" ht="12.75">
      <c r="B544" s="63"/>
      <c r="C544" s="63"/>
      <c r="D544" s="63"/>
      <c r="G544" s="250"/>
      <c r="K544" s="95"/>
      <c r="L544" s="63"/>
      <c r="M544" s="63"/>
      <c r="N544" s="63"/>
    </row>
    <row r="545" spans="2:14" ht="12.75">
      <c r="B545" s="63"/>
      <c r="C545" s="63"/>
      <c r="D545" s="63"/>
      <c r="G545" s="250"/>
      <c r="K545" s="95"/>
      <c r="L545" s="63"/>
      <c r="M545" s="63"/>
      <c r="N545" s="63"/>
    </row>
    <row r="546" spans="2:14" ht="12.75">
      <c r="B546" s="63"/>
      <c r="C546" s="63"/>
      <c r="D546" s="63"/>
      <c r="G546" s="250"/>
      <c r="K546" s="95"/>
      <c r="L546" s="63"/>
      <c r="M546" s="63"/>
      <c r="N546" s="63"/>
    </row>
    <row r="547" spans="2:14" ht="12.75">
      <c r="B547" s="63"/>
      <c r="C547" s="63"/>
      <c r="D547" s="63"/>
      <c r="G547" s="250"/>
      <c r="K547" s="95"/>
      <c r="L547" s="63"/>
      <c r="M547" s="63"/>
      <c r="N547" s="63"/>
    </row>
    <row r="548" spans="2:14" ht="12.75">
      <c r="B548" s="63"/>
      <c r="C548" s="63"/>
      <c r="D548" s="63"/>
      <c r="G548" s="250"/>
      <c r="K548" s="95"/>
      <c r="L548" s="63"/>
      <c r="M548" s="63"/>
      <c r="N548" s="63"/>
    </row>
    <row r="549" spans="2:14" ht="12.75">
      <c r="B549" s="63"/>
      <c r="C549" s="63"/>
      <c r="D549" s="63"/>
      <c r="G549" s="250"/>
      <c r="K549" s="95"/>
      <c r="L549" s="63"/>
      <c r="M549" s="63"/>
      <c r="N549" s="63"/>
    </row>
    <row r="550" spans="2:14" ht="12.75">
      <c r="B550" s="63"/>
      <c r="C550" s="63"/>
      <c r="D550" s="63"/>
      <c r="G550" s="250"/>
      <c r="K550" s="95"/>
      <c r="L550" s="63"/>
      <c r="M550" s="63"/>
      <c r="N550" s="63"/>
    </row>
    <row r="551" spans="2:14" ht="12.75">
      <c r="B551" s="63"/>
      <c r="C551" s="63"/>
      <c r="D551" s="63"/>
      <c r="G551" s="250"/>
      <c r="K551" s="95"/>
      <c r="L551" s="63"/>
      <c r="M551" s="63"/>
      <c r="N551" s="63"/>
    </row>
    <row r="552" spans="2:14" ht="12.75">
      <c r="B552" s="63"/>
      <c r="C552" s="63"/>
      <c r="D552" s="63"/>
      <c r="G552" s="250"/>
      <c r="K552" s="95"/>
      <c r="L552" s="63"/>
      <c r="M552" s="63"/>
      <c r="N552" s="63"/>
    </row>
    <row r="553" spans="2:14" ht="12.75">
      <c r="B553" s="63"/>
      <c r="C553" s="63"/>
      <c r="D553" s="63"/>
      <c r="G553" s="250"/>
      <c r="K553" s="95"/>
      <c r="L553" s="63"/>
      <c r="M553" s="63"/>
      <c r="N553" s="63"/>
    </row>
    <row r="554" spans="2:14" ht="12.75">
      <c r="B554" s="63"/>
      <c r="C554" s="63"/>
      <c r="D554" s="63"/>
      <c r="G554" s="250"/>
      <c r="K554" s="95"/>
      <c r="L554" s="63"/>
      <c r="M554" s="63"/>
      <c r="N554" s="63"/>
    </row>
    <row r="555" spans="2:14" ht="12.75">
      <c r="B555" s="63"/>
      <c r="C555" s="63"/>
      <c r="D555" s="63"/>
      <c r="G555" s="250"/>
      <c r="K555" s="95"/>
      <c r="L555" s="63"/>
      <c r="M555" s="63"/>
      <c r="N555" s="63"/>
    </row>
    <row r="556" spans="2:14" ht="12.75">
      <c r="B556" s="63"/>
      <c r="C556" s="63"/>
      <c r="D556" s="63"/>
      <c r="G556" s="250"/>
      <c r="K556" s="95"/>
      <c r="L556" s="63"/>
      <c r="M556" s="63"/>
      <c r="N556" s="63"/>
    </row>
    <row r="557" spans="2:14" ht="12.75">
      <c r="B557" s="63"/>
      <c r="C557" s="63"/>
      <c r="D557" s="63"/>
      <c r="G557" s="250"/>
      <c r="K557" s="95"/>
      <c r="L557" s="63"/>
      <c r="M557" s="63"/>
      <c r="N557" s="63"/>
    </row>
    <row r="558" spans="2:14" ht="12.75">
      <c r="B558" s="63"/>
      <c r="C558" s="63"/>
      <c r="D558" s="63"/>
      <c r="G558" s="250"/>
      <c r="K558" s="95"/>
      <c r="L558" s="63"/>
      <c r="M558" s="63"/>
      <c r="N558" s="63"/>
    </row>
    <row r="559" spans="2:14" ht="12.75">
      <c r="B559" s="63"/>
      <c r="C559" s="63"/>
      <c r="D559" s="63"/>
      <c r="G559" s="250"/>
      <c r="K559" s="95"/>
      <c r="L559" s="63"/>
      <c r="M559" s="63"/>
      <c r="N559" s="63"/>
    </row>
    <row r="560" spans="2:14" ht="12.75">
      <c r="B560" s="63"/>
      <c r="C560" s="63"/>
      <c r="D560" s="63"/>
      <c r="G560" s="250"/>
      <c r="K560" s="95"/>
      <c r="L560" s="63"/>
      <c r="M560" s="63"/>
      <c r="N560" s="63"/>
    </row>
    <row r="561" spans="2:14" ht="12.75">
      <c r="B561" s="63"/>
      <c r="C561" s="63"/>
      <c r="D561" s="63"/>
      <c r="G561" s="250"/>
      <c r="K561" s="95"/>
      <c r="L561" s="63"/>
      <c r="M561" s="63"/>
      <c r="N561" s="63"/>
    </row>
    <row r="562" spans="2:14" ht="12.75">
      <c r="B562" s="63"/>
      <c r="C562" s="63"/>
      <c r="D562" s="63"/>
      <c r="G562" s="250"/>
      <c r="K562" s="95"/>
      <c r="L562" s="63"/>
      <c r="M562" s="63"/>
      <c r="N562" s="63"/>
    </row>
    <row r="563" spans="2:14" ht="12.75">
      <c r="B563" s="63"/>
      <c r="C563" s="63"/>
      <c r="D563" s="63"/>
      <c r="G563" s="250"/>
      <c r="L563" s="63"/>
      <c r="M563" s="63"/>
      <c r="N563" s="63"/>
    </row>
    <row r="564" spans="2:14" ht="12.75">
      <c r="B564" s="63"/>
      <c r="C564" s="63"/>
      <c r="D564" s="63"/>
      <c r="G564" s="250"/>
      <c r="L564" s="63"/>
      <c r="M564" s="63"/>
      <c r="N564" s="63"/>
    </row>
    <row r="565" spans="2:14" ht="12.75">
      <c r="B565" s="63"/>
      <c r="C565" s="63"/>
      <c r="D565" s="63"/>
      <c r="G565" s="250"/>
      <c r="L565" s="63"/>
      <c r="M565" s="63"/>
      <c r="N565" s="63"/>
    </row>
    <row r="566" spans="2:14" ht="12.75">
      <c r="B566" s="63"/>
      <c r="C566" s="63"/>
      <c r="D566" s="63"/>
      <c r="G566" s="250"/>
      <c r="L566" s="63"/>
      <c r="M566" s="63"/>
      <c r="N566" s="63"/>
    </row>
    <row r="567" spans="2:14" ht="12.75">
      <c r="B567" s="63"/>
      <c r="C567" s="63"/>
      <c r="D567" s="63"/>
      <c r="G567" s="250"/>
      <c r="L567" s="63"/>
      <c r="M567" s="63"/>
      <c r="N567" s="63"/>
    </row>
    <row r="568" spans="2:14" ht="12.75">
      <c r="B568" s="63"/>
      <c r="C568" s="63"/>
      <c r="D568" s="63"/>
      <c r="G568" s="250"/>
      <c r="H568" s="63"/>
      <c r="I568" s="63"/>
      <c r="J568" s="63"/>
      <c r="K568" s="63"/>
      <c r="L568" s="63"/>
      <c r="M568" s="63"/>
      <c r="N568" s="63"/>
    </row>
    <row r="569" spans="2:14" ht="12.75">
      <c r="B569" s="63"/>
      <c r="C569" s="63"/>
      <c r="D569" s="63"/>
      <c r="G569" s="250"/>
      <c r="H569" s="63"/>
      <c r="I569" s="63"/>
      <c r="J569" s="63"/>
      <c r="K569" s="63"/>
      <c r="L569" s="63"/>
      <c r="M569" s="63"/>
      <c r="N569" s="63"/>
    </row>
    <row r="570" spans="2:14" ht="12.75">
      <c r="B570" s="63"/>
      <c r="C570" s="63"/>
      <c r="D570" s="63"/>
      <c r="G570" s="250"/>
      <c r="H570" s="63"/>
      <c r="I570" s="63"/>
      <c r="J570" s="63"/>
      <c r="K570" s="63"/>
      <c r="L570" s="63"/>
      <c r="M570" s="63"/>
      <c r="N570" s="63"/>
    </row>
    <row r="571" spans="2:14" ht="12.75">
      <c r="B571" s="63"/>
      <c r="C571" s="63"/>
      <c r="D571" s="63"/>
      <c r="G571" s="250"/>
      <c r="H571" s="63"/>
      <c r="I571" s="63"/>
      <c r="J571" s="63"/>
      <c r="K571" s="63"/>
      <c r="L571" s="63"/>
      <c r="M571" s="63"/>
      <c r="N571" s="63"/>
    </row>
    <row r="572" spans="2:14" ht="12.75">
      <c r="B572" s="63"/>
      <c r="C572" s="63"/>
      <c r="D572" s="63"/>
      <c r="G572" s="250"/>
      <c r="H572" s="63"/>
      <c r="I572" s="63"/>
      <c r="J572" s="63"/>
      <c r="K572" s="63"/>
      <c r="L572" s="63"/>
      <c r="M572" s="63"/>
      <c r="N572" s="63"/>
    </row>
    <row r="573" spans="2:14" ht="12.75">
      <c r="B573" s="63"/>
      <c r="C573" s="63"/>
      <c r="D573" s="63"/>
      <c r="G573" s="250"/>
      <c r="H573" s="63"/>
      <c r="I573" s="63"/>
      <c r="J573" s="63"/>
      <c r="K573" s="63"/>
      <c r="L573" s="63"/>
      <c r="M573" s="63"/>
      <c r="N573" s="63"/>
    </row>
    <row r="574" spans="2:14" ht="12.75">
      <c r="B574" s="63"/>
      <c r="C574" s="63"/>
      <c r="D574" s="63"/>
      <c r="G574" s="250"/>
      <c r="H574" s="63"/>
      <c r="I574" s="63"/>
      <c r="J574" s="63"/>
      <c r="K574" s="63"/>
      <c r="L574" s="63"/>
      <c r="M574" s="63"/>
      <c r="N574" s="63"/>
    </row>
    <row r="575" spans="2:14" ht="12.75">
      <c r="B575" s="63"/>
      <c r="C575" s="63"/>
      <c r="D575" s="63"/>
      <c r="G575" s="250"/>
      <c r="H575" s="63"/>
      <c r="I575" s="63"/>
      <c r="J575" s="63"/>
      <c r="K575" s="63"/>
      <c r="L575" s="63"/>
      <c r="M575" s="63"/>
      <c r="N575" s="63"/>
    </row>
    <row r="576" spans="2:14" ht="12.75">
      <c r="B576" s="63"/>
      <c r="C576" s="63"/>
      <c r="D576" s="63"/>
      <c r="G576" s="250"/>
      <c r="H576" s="63"/>
      <c r="I576" s="63"/>
      <c r="J576" s="63"/>
      <c r="K576" s="63"/>
      <c r="L576" s="63"/>
      <c r="M576" s="63"/>
      <c r="N576" s="63"/>
    </row>
    <row r="577" spans="2:14" ht="12.75">
      <c r="B577" s="63"/>
      <c r="C577" s="63"/>
      <c r="D577" s="63"/>
      <c r="G577" s="250"/>
      <c r="H577" s="63"/>
      <c r="I577" s="63"/>
      <c r="J577" s="63"/>
      <c r="K577" s="63"/>
      <c r="L577" s="63"/>
      <c r="M577" s="63"/>
      <c r="N577" s="63"/>
    </row>
    <row r="578" spans="2:14" ht="12.75">
      <c r="B578" s="63"/>
      <c r="C578" s="63"/>
      <c r="D578" s="63"/>
      <c r="G578" s="250"/>
      <c r="H578" s="63"/>
      <c r="I578" s="63"/>
      <c r="J578" s="63"/>
      <c r="K578" s="63"/>
      <c r="L578" s="63"/>
      <c r="M578" s="63"/>
      <c r="N578" s="63"/>
    </row>
    <row r="579" spans="2:14" ht="12.75">
      <c r="B579" s="63"/>
      <c r="C579" s="63"/>
      <c r="D579" s="63"/>
      <c r="G579" s="250"/>
      <c r="H579" s="63"/>
      <c r="I579" s="63"/>
      <c r="J579" s="63"/>
      <c r="K579" s="63"/>
      <c r="L579" s="63"/>
      <c r="M579" s="63"/>
      <c r="N579" s="63"/>
    </row>
    <row r="580" spans="2:14" ht="12.75">
      <c r="B580" s="63"/>
      <c r="C580" s="63"/>
      <c r="D580" s="63"/>
      <c r="G580" s="250"/>
      <c r="H580" s="63"/>
      <c r="I580" s="63"/>
      <c r="J580" s="63"/>
      <c r="K580" s="63"/>
      <c r="L580" s="63"/>
      <c r="M580" s="63"/>
      <c r="N580" s="63"/>
    </row>
    <row r="581" spans="2:14" ht="12.75">
      <c r="B581" s="63"/>
      <c r="C581" s="63"/>
      <c r="D581" s="63"/>
      <c r="G581" s="250"/>
      <c r="H581" s="63"/>
      <c r="I581" s="63"/>
      <c r="J581" s="63"/>
      <c r="K581" s="63"/>
      <c r="L581" s="63"/>
      <c r="M581" s="63"/>
      <c r="N581" s="63"/>
    </row>
    <row r="582" spans="2:14" ht="12.75">
      <c r="B582" s="63"/>
      <c r="C582" s="63"/>
      <c r="D582" s="63"/>
      <c r="G582" s="250"/>
      <c r="H582" s="63"/>
      <c r="I582" s="63"/>
      <c r="J582" s="63"/>
      <c r="K582" s="63"/>
      <c r="L582" s="63"/>
      <c r="M582" s="63"/>
      <c r="N582" s="63"/>
    </row>
    <row r="583" spans="2:14" ht="12.75">
      <c r="B583" s="63"/>
      <c r="C583" s="63"/>
      <c r="D583" s="63"/>
      <c r="G583" s="250"/>
      <c r="H583" s="63"/>
      <c r="I583" s="63"/>
      <c r="J583" s="63"/>
      <c r="K583" s="63"/>
      <c r="L583" s="63"/>
      <c r="M583" s="63"/>
      <c r="N583" s="63"/>
    </row>
    <row r="584" spans="2:14" ht="12.75">
      <c r="B584" s="63"/>
      <c r="C584" s="63"/>
      <c r="D584" s="63"/>
      <c r="G584" s="250"/>
      <c r="H584" s="63"/>
      <c r="I584" s="63"/>
      <c r="J584" s="63"/>
      <c r="K584" s="63"/>
      <c r="L584" s="63"/>
      <c r="M584" s="63"/>
      <c r="N584" s="63"/>
    </row>
    <row r="585" spans="2:14" ht="12.75">
      <c r="B585" s="63"/>
      <c r="C585" s="63"/>
      <c r="D585" s="63"/>
      <c r="G585" s="250"/>
      <c r="H585" s="63"/>
      <c r="I585" s="63"/>
      <c r="J585" s="63"/>
      <c r="K585" s="63"/>
      <c r="L585" s="63"/>
      <c r="M585" s="63"/>
      <c r="N585" s="63"/>
    </row>
    <row r="586" spans="2:14" ht="12.75">
      <c r="B586" s="63"/>
      <c r="C586" s="63"/>
      <c r="D586" s="63"/>
      <c r="G586" s="250"/>
      <c r="H586" s="63"/>
      <c r="I586" s="63"/>
      <c r="J586" s="63"/>
      <c r="K586" s="63"/>
      <c r="L586" s="63"/>
      <c r="M586" s="63"/>
      <c r="N586" s="63"/>
    </row>
    <row r="587" spans="2:14" ht="12.75">
      <c r="B587" s="63"/>
      <c r="C587" s="63"/>
      <c r="D587" s="63"/>
      <c r="G587" s="250"/>
      <c r="H587" s="63"/>
      <c r="I587" s="63"/>
      <c r="J587" s="63"/>
      <c r="K587" s="63"/>
      <c r="L587" s="63"/>
      <c r="M587" s="63"/>
      <c r="N587" s="63"/>
    </row>
    <row r="588" spans="2:14" ht="12.75">
      <c r="B588" s="63"/>
      <c r="C588" s="63"/>
      <c r="D588" s="63"/>
      <c r="G588" s="250"/>
      <c r="H588" s="63"/>
      <c r="I588" s="63"/>
      <c r="J588" s="63"/>
      <c r="K588" s="63"/>
      <c r="L588" s="63"/>
      <c r="M588" s="63"/>
      <c r="N588" s="63"/>
    </row>
    <row r="589" spans="2:14" ht="12.75">
      <c r="B589" s="63"/>
      <c r="C589" s="63"/>
      <c r="D589" s="63"/>
      <c r="G589" s="250"/>
      <c r="H589" s="63"/>
      <c r="I589" s="63"/>
      <c r="J589" s="63"/>
      <c r="K589" s="63"/>
      <c r="L589" s="63"/>
      <c r="M589" s="63"/>
      <c r="N589" s="63"/>
    </row>
    <row r="590" spans="2:14" ht="12.75">
      <c r="B590" s="63"/>
      <c r="C590" s="63"/>
      <c r="D590" s="63"/>
      <c r="G590" s="250"/>
      <c r="H590" s="63"/>
      <c r="I590" s="63"/>
      <c r="J590" s="63"/>
      <c r="K590" s="63"/>
      <c r="L590" s="63"/>
      <c r="M590" s="63"/>
      <c r="N590" s="63"/>
    </row>
    <row r="591" spans="2:14" ht="12.75">
      <c r="B591" s="63"/>
      <c r="C591" s="63"/>
      <c r="D591" s="63"/>
      <c r="G591" s="250"/>
      <c r="H591" s="63"/>
      <c r="I591" s="63"/>
      <c r="J591" s="63"/>
      <c r="K591" s="63"/>
      <c r="L591" s="63"/>
      <c r="M591" s="63"/>
      <c r="N591" s="63"/>
    </row>
    <row r="592" spans="2:14" ht="12.75">
      <c r="B592" s="63"/>
      <c r="C592" s="63"/>
      <c r="D592" s="63"/>
      <c r="G592" s="250"/>
      <c r="H592" s="63"/>
      <c r="I592" s="63"/>
      <c r="J592" s="63"/>
      <c r="K592" s="63"/>
      <c r="L592" s="63"/>
      <c r="M592" s="63"/>
      <c r="N592" s="63"/>
    </row>
    <row r="593" spans="2:14" ht="12.75">
      <c r="B593" s="63"/>
      <c r="C593" s="63"/>
      <c r="D593" s="63"/>
      <c r="G593" s="250"/>
      <c r="H593" s="63"/>
      <c r="I593" s="63"/>
      <c r="J593" s="63"/>
      <c r="K593" s="63"/>
      <c r="L593" s="63"/>
      <c r="M593" s="63"/>
      <c r="N593" s="63"/>
    </row>
    <row r="594" spans="2:14" ht="12.75">
      <c r="B594" s="63"/>
      <c r="C594" s="63"/>
      <c r="D594" s="63"/>
      <c r="G594" s="250"/>
      <c r="H594" s="63"/>
      <c r="I594" s="63"/>
      <c r="J594" s="63"/>
      <c r="K594" s="63"/>
      <c r="L594" s="63"/>
      <c r="M594" s="63"/>
      <c r="N594" s="63"/>
    </row>
    <row r="595" spans="2:14" ht="12.75">
      <c r="B595" s="63"/>
      <c r="C595" s="63"/>
      <c r="D595" s="63"/>
      <c r="G595" s="250"/>
      <c r="H595" s="63"/>
      <c r="I595" s="63"/>
      <c r="J595" s="63"/>
      <c r="K595" s="63"/>
      <c r="L595" s="63"/>
      <c r="M595" s="63"/>
      <c r="N595" s="63"/>
    </row>
    <row r="596" spans="2:14" ht="12.75">
      <c r="B596" s="63"/>
      <c r="C596" s="63"/>
      <c r="D596" s="63"/>
      <c r="G596" s="250"/>
      <c r="H596" s="63"/>
      <c r="I596" s="63"/>
      <c r="J596" s="63"/>
      <c r="K596" s="63"/>
      <c r="L596" s="63"/>
      <c r="M596" s="63"/>
      <c r="N596" s="63"/>
    </row>
    <row r="597" spans="2:14" ht="12.75">
      <c r="B597" s="63"/>
      <c r="C597" s="63"/>
      <c r="D597" s="63"/>
      <c r="G597" s="250"/>
      <c r="H597" s="63"/>
      <c r="I597" s="63"/>
      <c r="J597" s="63"/>
      <c r="K597" s="63"/>
      <c r="L597" s="63"/>
      <c r="M597" s="63"/>
      <c r="N597" s="63"/>
    </row>
    <row r="598" spans="2:14" ht="12.75">
      <c r="B598" s="63"/>
      <c r="C598" s="63"/>
      <c r="D598" s="63"/>
      <c r="G598" s="250"/>
      <c r="H598" s="63"/>
      <c r="I598" s="63"/>
      <c r="J598" s="63"/>
      <c r="K598" s="63"/>
      <c r="L598" s="63"/>
      <c r="M598" s="63"/>
      <c r="N598" s="63"/>
    </row>
    <row r="599" spans="2:14" ht="12.75">
      <c r="B599" s="63"/>
      <c r="C599" s="63"/>
      <c r="D599" s="63"/>
      <c r="G599" s="250"/>
      <c r="H599" s="63"/>
      <c r="I599" s="63"/>
      <c r="J599" s="63"/>
      <c r="K599" s="63"/>
      <c r="L599" s="63"/>
      <c r="M599" s="63"/>
      <c r="N599" s="63"/>
    </row>
    <row r="600" spans="2:14" ht="12.75">
      <c r="B600" s="63"/>
      <c r="C600" s="63"/>
      <c r="D600" s="63"/>
      <c r="G600" s="250"/>
      <c r="H600" s="63"/>
      <c r="I600" s="63"/>
      <c r="J600" s="63"/>
      <c r="K600" s="63"/>
      <c r="L600" s="63"/>
      <c r="M600" s="63"/>
      <c r="N600" s="63"/>
    </row>
    <row r="601" spans="2:14" ht="12.75">
      <c r="B601" s="63"/>
      <c r="C601" s="63"/>
      <c r="D601" s="63"/>
      <c r="G601" s="250"/>
      <c r="H601" s="63"/>
      <c r="I601" s="63"/>
      <c r="J601" s="63"/>
      <c r="K601" s="63"/>
      <c r="L601" s="63"/>
      <c r="M601" s="63"/>
      <c r="N601" s="63"/>
    </row>
    <row r="602" spans="2:14" ht="12.75">
      <c r="B602" s="63"/>
      <c r="C602" s="63"/>
      <c r="D602" s="63"/>
      <c r="G602" s="250"/>
      <c r="H602" s="63"/>
      <c r="I602" s="63"/>
      <c r="J602" s="63"/>
      <c r="K602" s="63"/>
      <c r="L602" s="63"/>
      <c r="M602" s="63"/>
      <c r="N602" s="63"/>
    </row>
    <row r="603" spans="2:14" ht="12.75">
      <c r="B603" s="63"/>
      <c r="C603" s="63"/>
      <c r="D603" s="63"/>
      <c r="G603" s="250"/>
      <c r="H603" s="63"/>
      <c r="I603" s="63"/>
      <c r="J603" s="63"/>
      <c r="K603" s="63"/>
      <c r="L603" s="63"/>
      <c r="M603" s="63"/>
      <c r="N603" s="63"/>
    </row>
    <row r="604" spans="2:14" ht="12.75">
      <c r="B604" s="63"/>
      <c r="C604" s="63"/>
      <c r="D604" s="63"/>
      <c r="G604" s="250"/>
      <c r="H604" s="63"/>
      <c r="I604" s="63"/>
      <c r="J604" s="63"/>
      <c r="K604" s="63"/>
      <c r="L604" s="63"/>
      <c r="M604" s="63"/>
      <c r="N604" s="63"/>
    </row>
    <row r="605" spans="2:14" ht="12.75">
      <c r="B605" s="63"/>
      <c r="C605" s="63"/>
      <c r="D605" s="63"/>
      <c r="G605" s="250"/>
      <c r="H605" s="63"/>
      <c r="I605" s="63"/>
      <c r="J605" s="63"/>
      <c r="K605" s="63"/>
      <c r="L605" s="63"/>
      <c r="M605" s="63"/>
      <c r="N605" s="63"/>
    </row>
    <row r="606" spans="2:14" ht="12.75">
      <c r="B606" s="63"/>
      <c r="C606" s="63"/>
      <c r="D606" s="63"/>
      <c r="G606" s="250"/>
      <c r="H606" s="63"/>
      <c r="I606" s="63"/>
      <c r="J606" s="63"/>
      <c r="K606" s="63"/>
      <c r="L606" s="63"/>
      <c r="M606" s="63"/>
      <c r="N606" s="63"/>
    </row>
    <row r="607" spans="2:14" ht="12.75">
      <c r="B607" s="63"/>
      <c r="C607" s="63"/>
      <c r="D607" s="63"/>
      <c r="G607" s="250"/>
      <c r="H607" s="63"/>
      <c r="I607" s="63"/>
      <c r="J607" s="63"/>
      <c r="K607" s="63"/>
      <c r="L607" s="63"/>
      <c r="M607" s="63"/>
      <c r="N607" s="63"/>
    </row>
    <row r="608" spans="2:14" ht="12.75">
      <c r="B608" s="63"/>
      <c r="C608" s="63"/>
      <c r="D608" s="63"/>
      <c r="G608" s="250"/>
      <c r="H608" s="63"/>
      <c r="I608" s="63"/>
      <c r="J608" s="63"/>
      <c r="K608" s="63"/>
      <c r="L608" s="63"/>
      <c r="M608" s="63"/>
      <c r="N608" s="63"/>
    </row>
    <row r="609" spans="2:14" ht="12.75">
      <c r="B609" s="63"/>
      <c r="C609" s="63"/>
      <c r="D609" s="63"/>
      <c r="G609" s="250"/>
      <c r="H609" s="63"/>
      <c r="I609" s="63"/>
      <c r="J609" s="63"/>
      <c r="K609" s="63"/>
      <c r="L609" s="63"/>
      <c r="M609" s="63"/>
      <c r="N609" s="63"/>
    </row>
    <row r="610" spans="2:14" ht="12.75">
      <c r="B610" s="63"/>
      <c r="C610" s="63"/>
      <c r="D610" s="63"/>
      <c r="G610" s="250"/>
      <c r="H610" s="63"/>
      <c r="I610" s="63"/>
      <c r="J610" s="63"/>
      <c r="K610" s="63"/>
      <c r="L610" s="63"/>
      <c r="M610" s="63"/>
      <c r="N610" s="63"/>
    </row>
    <row r="611" spans="2:14" ht="12.75">
      <c r="B611" s="63"/>
      <c r="C611" s="63"/>
      <c r="D611" s="63"/>
      <c r="G611" s="250"/>
      <c r="H611" s="63"/>
      <c r="I611" s="63"/>
      <c r="J611" s="63"/>
      <c r="K611" s="63"/>
      <c r="L611" s="63"/>
      <c r="M611" s="63"/>
      <c r="N611" s="63"/>
    </row>
    <row r="612" spans="2:14" ht="12.75">
      <c r="B612" s="63"/>
      <c r="C612" s="63"/>
      <c r="D612" s="63"/>
      <c r="G612" s="250"/>
      <c r="H612" s="63"/>
      <c r="I612" s="63"/>
      <c r="J612" s="63"/>
      <c r="K612" s="63"/>
      <c r="L612" s="63"/>
      <c r="M612" s="63"/>
      <c r="N612" s="63"/>
    </row>
    <row r="613" spans="2:14" ht="12.75">
      <c r="B613" s="63"/>
      <c r="C613" s="63"/>
      <c r="D613" s="63"/>
      <c r="G613" s="250"/>
      <c r="H613" s="63"/>
      <c r="I613" s="63"/>
      <c r="J613" s="63"/>
      <c r="K613" s="63"/>
      <c r="L613" s="63"/>
      <c r="M613" s="63"/>
      <c r="N613" s="63"/>
    </row>
    <row r="614" spans="2:14" ht="12.75">
      <c r="B614" s="63"/>
      <c r="C614" s="63"/>
      <c r="D614" s="63"/>
      <c r="G614" s="250"/>
      <c r="H614" s="63"/>
      <c r="I614" s="63"/>
      <c r="J614" s="63"/>
      <c r="K614" s="63"/>
      <c r="L614" s="63"/>
      <c r="M614" s="63"/>
      <c r="N614" s="63"/>
    </row>
    <row r="615" spans="2:14" ht="12.75">
      <c r="B615" s="63"/>
      <c r="C615" s="63"/>
      <c r="D615" s="63"/>
      <c r="G615" s="250"/>
      <c r="H615" s="63"/>
      <c r="I615" s="63"/>
      <c r="J615" s="63"/>
      <c r="K615" s="63"/>
      <c r="L615" s="63"/>
      <c r="M615" s="63"/>
      <c r="N615" s="63"/>
    </row>
    <row r="616" spans="2:14" ht="12.75">
      <c r="B616" s="63"/>
      <c r="C616" s="63"/>
      <c r="D616" s="63"/>
      <c r="G616" s="250"/>
      <c r="H616" s="63"/>
      <c r="I616" s="63"/>
      <c r="J616" s="63"/>
      <c r="K616" s="63"/>
      <c r="L616" s="63"/>
      <c r="M616" s="63"/>
      <c r="N616" s="63"/>
    </row>
    <row r="617" spans="2:14" ht="12.75">
      <c r="B617" s="63"/>
      <c r="C617" s="63"/>
      <c r="D617" s="63"/>
      <c r="G617" s="250"/>
      <c r="H617" s="63"/>
      <c r="I617" s="63"/>
      <c r="J617" s="63"/>
      <c r="K617" s="63"/>
      <c r="L617" s="63"/>
      <c r="M617" s="63"/>
      <c r="N617" s="63"/>
    </row>
    <row r="618" spans="2:14" ht="12.75">
      <c r="B618" s="63"/>
      <c r="C618" s="63"/>
      <c r="D618" s="63"/>
      <c r="G618" s="250"/>
      <c r="H618" s="63"/>
      <c r="I618" s="63"/>
      <c r="J618" s="63"/>
      <c r="K618" s="63"/>
      <c r="L618" s="63"/>
      <c r="M618" s="63"/>
      <c r="N618" s="63"/>
    </row>
    <row r="619" spans="2:14" ht="12.75">
      <c r="B619" s="63"/>
      <c r="C619" s="63"/>
      <c r="D619" s="63"/>
      <c r="G619" s="250"/>
      <c r="H619" s="63"/>
      <c r="I619" s="63"/>
      <c r="J619" s="63"/>
      <c r="K619" s="63"/>
      <c r="L619" s="63"/>
      <c r="M619" s="63"/>
      <c r="N619" s="63"/>
    </row>
    <row r="620" spans="2:14" ht="12.75">
      <c r="B620" s="63"/>
      <c r="C620" s="63"/>
      <c r="D620" s="63"/>
      <c r="G620" s="250"/>
      <c r="H620" s="63"/>
      <c r="I620" s="63"/>
      <c r="J620" s="63"/>
      <c r="K620" s="63"/>
      <c r="L620" s="63"/>
      <c r="M620" s="63"/>
      <c r="N620" s="63"/>
    </row>
    <row r="621" spans="2:14" ht="12.75">
      <c r="B621" s="63"/>
      <c r="C621" s="63"/>
      <c r="D621" s="63"/>
      <c r="G621" s="250"/>
      <c r="H621" s="63"/>
      <c r="I621" s="63"/>
      <c r="J621" s="63"/>
      <c r="K621" s="63"/>
      <c r="L621" s="63"/>
      <c r="M621" s="63"/>
      <c r="N621" s="63"/>
    </row>
    <row r="622" spans="2:14" ht="12.75">
      <c r="B622" s="63"/>
      <c r="C622" s="63"/>
      <c r="D622" s="63"/>
      <c r="G622" s="250"/>
      <c r="H622" s="63"/>
      <c r="I622" s="63"/>
      <c r="J622" s="63"/>
      <c r="K622" s="63"/>
      <c r="L622" s="63"/>
      <c r="M622" s="63"/>
      <c r="N622" s="63"/>
    </row>
    <row r="623" spans="2:14" ht="12.75">
      <c r="B623" s="63"/>
      <c r="C623" s="63"/>
      <c r="D623" s="63"/>
      <c r="G623" s="250"/>
      <c r="H623" s="63"/>
      <c r="I623" s="63"/>
      <c r="J623" s="63"/>
      <c r="K623" s="63"/>
      <c r="L623" s="63"/>
      <c r="M623" s="63"/>
      <c r="N623" s="63"/>
    </row>
    <row r="624" spans="2:14" ht="12.75">
      <c r="B624" s="63"/>
      <c r="C624" s="63"/>
      <c r="D624" s="63"/>
      <c r="G624" s="250"/>
      <c r="H624" s="63"/>
      <c r="I624" s="63"/>
      <c r="J624" s="63"/>
      <c r="K624" s="63"/>
      <c r="L624" s="63"/>
      <c r="M624" s="63"/>
      <c r="N624" s="63"/>
    </row>
    <row r="625" spans="2:14" ht="12.75">
      <c r="B625" s="63"/>
      <c r="C625" s="63"/>
      <c r="D625" s="63"/>
      <c r="G625" s="250"/>
      <c r="H625" s="63"/>
      <c r="I625" s="63"/>
      <c r="J625" s="63"/>
      <c r="K625" s="63"/>
      <c r="L625" s="63"/>
      <c r="M625" s="63"/>
      <c r="N625" s="63"/>
    </row>
    <row r="626" spans="2:14" ht="12.75">
      <c r="B626" s="63"/>
      <c r="C626" s="63"/>
      <c r="D626" s="63"/>
      <c r="G626" s="250"/>
      <c r="H626" s="63"/>
      <c r="I626" s="63"/>
      <c r="J626" s="63"/>
      <c r="K626" s="63"/>
      <c r="L626" s="63"/>
      <c r="M626" s="63"/>
      <c r="N626" s="63"/>
    </row>
    <row r="627" spans="2:14" ht="12.75">
      <c r="B627" s="63"/>
      <c r="C627" s="63"/>
      <c r="D627" s="63"/>
      <c r="G627" s="250"/>
      <c r="H627" s="63"/>
      <c r="I627" s="63"/>
      <c r="J627" s="63"/>
      <c r="K627" s="63"/>
      <c r="L627" s="63"/>
      <c r="M627" s="63"/>
      <c r="N627" s="63"/>
    </row>
    <row r="628" spans="2:14" ht="12.75">
      <c r="B628" s="63"/>
      <c r="C628" s="63"/>
      <c r="D628" s="63"/>
      <c r="G628" s="250"/>
      <c r="H628" s="63"/>
      <c r="I628" s="63"/>
      <c r="J628" s="63"/>
      <c r="K628" s="63"/>
      <c r="L628" s="63"/>
      <c r="M628" s="63"/>
      <c r="N628" s="63"/>
    </row>
    <row r="629" spans="2:14" ht="12.75">
      <c r="B629" s="63"/>
      <c r="C629" s="63"/>
      <c r="D629" s="63"/>
      <c r="G629" s="250"/>
      <c r="H629" s="63"/>
      <c r="I629" s="63"/>
      <c r="J629" s="63"/>
      <c r="K629" s="63"/>
      <c r="L629" s="63"/>
      <c r="M629" s="63"/>
      <c r="N629" s="63"/>
    </row>
    <row r="630" spans="2:14" ht="12.75">
      <c r="B630" s="63"/>
      <c r="C630" s="63"/>
      <c r="D630" s="63"/>
      <c r="G630" s="250"/>
      <c r="H630" s="63"/>
      <c r="I630" s="63"/>
      <c r="J630" s="63"/>
      <c r="K630" s="63"/>
      <c r="L630" s="63"/>
      <c r="M630" s="63"/>
      <c r="N630" s="63"/>
    </row>
    <row r="631" spans="2:14" ht="12.75">
      <c r="B631" s="63"/>
      <c r="C631" s="63"/>
      <c r="D631" s="63"/>
      <c r="G631" s="250"/>
      <c r="H631" s="63"/>
      <c r="I631" s="63"/>
      <c r="J631" s="63"/>
      <c r="K631" s="63"/>
      <c r="L631" s="63"/>
      <c r="M631" s="63"/>
      <c r="N631" s="63"/>
    </row>
    <row r="632" spans="2:14" ht="12.75">
      <c r="B632" s="63"/>
      <c r="C632" s="63"/>
      <c r="D632" s="63"/>
      <c r="G632" s="250"/>
      <c r="H632" s="63"/>
      <c r="I632" s="63"/>
      <c r="J632" s="63"/>
      <c r="K632" s="63"/>
      <c r="L632" s="63"/>
      <c r="M632" s="63"/>
      <c r="N632" s="63"/>
    </row>
    <row r="633" spans="2:14" ht="12.75">
      <c r="B633" s="63"/>
      <c r="C633" s="63"/>
      <c r="D633" s="63"/>
      <c r="G633" s="250"/>
      <c r="H633" s="63"/>
      <c r="I633" s="63"/>
      <c r="J633" s="63"/>
      <c r="K633" s="63"/>
      <c r="L633" s="63"/>
      <c r="M633" s="63"/>
      <c r="N633" s="63"/>
    </row>
    <row r="634" spans="2:14" ht="12.75">
      <c r="B634" s="63"/>
      <c r="C634" s="63"/>
      <c r="D634" s="63"/>
      <c r="G634" s="250"/>
      <c r="H634" s="63"/>
      <c r="I634" s="63"/>
      <c r="J634" s="63"/>
      <c r="K634" s="63"/>
      <c r="L634" s="63"/>
      <c r="M634" s="63"/>
      <c r="N634" s="63"/>
    </row>
    <row r="635" spans="2:14" ht="12.75">
      <c r="B635" s="63"/>
      <c r="C635" s="63"/>
      <c r="D635" s="63"/>
      <c r="G635" s="250"/>
      <c r="H635" s="63"/>
      <c r="I635" s="63"/>
      <c r="J635" s="63"/>
      <c r="K635" s="63"/>
      <c r="L635" s="63"/>
      <c r="M635" s="63"/>
      <c r="N635" s="63"/>
    </row>
    <row r="636" spans="2:14" ht="12.75">
      <c r="B636" s="63"/>
      <c r="C636" s="63"/>
      <c r="D636" s="63"/>
      <c r="G636" s="250"/>
      <c r="H636" s="63"/>
      <c r="I636" s="63"/>
      <c r="J636" s="63"/>
      <c r="K636" s="63"/>
      <c r="L636" s="63"/>
      <c r="M636" s="63"/>
      <c r="N636" s="63"/>
    </row>
    <row r="637" spans="2:14" ht="12.75">
      <c r="B637" s="63"/>
      <c r="C637" s="63"/>
      <c r="D637" s="63"/>
      <c r="G637" s="250"/>
      <c r="H637" s="63"/>
      <c r="I637" s="63"/>
      <c r="J637" s="63"/>
      <c r="K637" s="63"/>
      <c r="L637" s="63"/>
      <c r="M637" s="63"/>
      <c r="N637" s="63"/>
    </row>
    <row r="638" spans="2:14" ht="12.75">
      <c r="B638" s="63"/>
      <c r="C638" s="63"/>
      <c r="D638" s="63"/>
      <c r="G638" s="250"/>
      <c r="H638" s="63"/>
      <c r="I638" s="63"/>
      <c r="J638" s="63"/>
      <c r="K638" s="63"/>
      <c r="L638" s="63"/>
      <c r="M638" s="63"/>
      <c r="N638" s="63"/>
    </row>
    <row r="639" spans="2:14" ht="12.75">
      <c r="B639" s="63"/>
      <c r="C639" s="63"/>
      <c r="D639" s="63"/>
      <c r="G639" s="250"/>
      <c r="H639" s="63"/>
      <c r="I639" s="63"/>
      <c r="J639" s="63"/>
      <c r="K639" s="63"/>
      <c r="L639" s="63"/>
      <c r="M639" s="63"/>
      <c r="N639" s="63"/>
    </row>
    <row r="640" spans="2:14" ht="12.75">
      <c r="B640" s="63"/>
      <c r="C640" s="63"/>
      <c r="D640" s="63"/>
      <c r="G640" s="250"/>
      <c r="H640" s="63"/>
      <c r="I640" s="63"/>
      <c r="J640" s="63"/>
      <c r="K640" s="63"/>
      <c r="L640" s="63"/>
      <c r="M640" s="63"/>
      <c r="N640" s="63"/>
    </row>
    <row r="641" spans="2:14" ht="12.75">
      <c r="B641" s="63"/>
      <c r="C641" s="63"/>
      <c r="D641" s="63"/>
      <c r="G641" s="250"/>
      <c r="H641" s="63"/>
      <c r="I641" s="63"/>
      <c r="J641" s="63"/>
      <c r="K641" s="63"/>
      <c r="L641" s="63"/>
      <c r="M641" s="63"/>
      <c r="N641" s="63"/>
    </row>
    <row r="642" spans="2:14" ht="12.75">
      <c r="B642" s="63"/>
      <c r="C642" s="63"/>
      <c r="D642" s="63"/>
      <c r="G642" s="250"/>
      <c r="H642" s="63"/>
      <c r="I642" s="63"/>
      <c r="J642" s="63"/>
      <c r="K642" s="63"/>
      <c r="L642" s="63"/>
      <c r="M642" s="63"/>
      <c r="N642" s="63"/>
    </row>
    <row r="643" spans="2:14" ht="12.75">
      <c r="B643" s="63"/>
      <c r="C643" s="63"/>
      <c r="D643" s="63"/>
      <c r="G643" s="250"/>
      <c r="H643" s="63"/>
      <c r="I643" s="63"/>
      <c r="J643" s="63"/>
      <c r="K643" s="63"/>
      <c r="L643" s="63"/>
      <c r="M643" s="63"/>
      <c r="N643" s="63"/>
    </row>
    <row r="644" spans="2:14" ht="12.75">
      <c r="B644" s="63"/>
      <c r="C644" s="63"/>
      <c r="D644" s="63"/>
      <c r="G644" s="250"/>
      <c r="H644" s="63"/>
      <c r="I644" s="63"/>
      <c r="J644" s="63"/>
      <c r="K644" s="63"/>
      <c r="L644" s="63"/>
      <c r="M644" s="63"/>
      <c r="N644" s="63"/>
    </row>
    <row r="645" spans="2:14" ht="12.75">
      <c r="B645" s="63"/>
      <c r="C645" s="63"/>
      <c r="D645" s="63"/>
      <c r="G645" s="250"/>
      <c r="H645" s="63"/>
      <c r="I645" s="63"/>
      <c r="J645" s="63"/>
      <c r="K645" s="63"/>
      <c r="L645" s="63"/>
      <c r="M645" s="63"/>
      <c r="N645" s="63"/>
    </row>
    <row r="646" spans="2:14" ht="12.75">
      <c r="B646" s="63"/>
      <c r="C646" s="63"/>
      <c r="D646" s="63"/>
      <c r="G646" s="250"/>
      <c r="H646" s="63"/>
      <c r="I646" s="63"/>
      <c r="J646" s="63"/>
      <c r="K646" s="63"/>
      <c r="L646" s="63"/>
      <c r="M646" s="63"/>
      <c r="N646" s="63"/>
    </row>
    <row r="647" spans="2:14" ht="12.75">
      <c r="B647" s="63"/>
      <c r="C647" s="63"/>
      <c r="D647" s="63"/>
      <c r="G647" s="250"/>
      <c r="H647" s="63"/>
      <c r="I647" s="63"/>
      <c r="J647" s="63"/>
      <c r="K647" s="63"/>
      <c r="L647" s="63"/>
      <c r="M647" s="63"/>
      <c r="N647" s="63"/>
    </row>
    <row r="648" spans="2:14" ht="12.75">
      <c r="B648" s="63"/>
      <c r="C648" s="63"/>
      <c r="D648" s="63"/>
      <c r="G648" s="250"/>
      <c r="H648" s="63"/>
      <c r="I648" s="63"/>
      <c r="J648" s="63"/>
      <c r="K648" s="63"/>
      <c r="L648" s="63"/>
      <c r="M648" s="63"/>
      <c r="N648" s="63"/>
    </row>
    <row r="649" spans="2:14" ht="12.75">
      <c r="B649" s="63"/>
      <c r="C649" s="63"/>
      <c r="D649" s="63"/>
      <c r="G649" s="250"/>
      <c r="H649" s="63"/>
      <c r="I649" s="63"/>
      <c r="J649" s="63"/>
      <c r="K649" s="63"/>
      <c r="L649" s="63"/>
      <c r="M649" s="63"/>
      <c r="N649" s="63"/>
    </row>
    <row r="650" spans="2:14" ht="12.75">
      <c r="B650" s="63"/>
      <c r="C650" s="63"/>
      <c r="D650" s="63"/>
      <c r="G650" s="250"/>
      <c r="H650" s="63"/>
      <c r="I650" s="63"/>
      <c r="J650" s="63"/>
      <c r="K650" s="63"/>
      <c r="L650" s="63"/>
      <c r="M650" s="63"/>
      <c r="N650" s="63"/>
    </row>
    <row r="651" spans="2:14" ht="12.75">
      <c r="B651" s="63"/>
      <c r="C651" s="63"/>
      <c r="D651" s="63"/>
      <c r="G651" s="250"/>
      <c r="H651" s="63"/>
      <c r="I651" s="63"/>
      <c r="J651" s="63"/>
      <c r="K651" s="63"/>
      <c r="L651" s="63"/>
      <c r="M651" s="63"/>
      <c r="N651" s="63"/>
    </row>
    <row r="652" spans="2:14" ht="12.75">
      <c r="B652" s="63"/>
      <c r="C652" s="63"/>
      <c r="D652" s="63"/>
      <c r="G652" s="250"/>
      <c r="H652" s="63"/>
      <c r="I652" s="63"/>
      <c r="J652" s="63"/>
      <c r="K652" s="63"/>
      <c r="L652" s="63"/>
      <c r="M652" s="63"/>
      <c r="N652" s="63"/>
    </row>
    <row r="653" spans="2:14" ht="12.75">
      <c r="B653" s="63"/>
      <c r="C653" s="63"/>
      <c r="D653" s="63"/>
      <c r="G653" s="250"/>
      <c r="H653" s="63"/>
      <c r="I653" s="63"/>
      <c r="J653" s="63"/>
      <c r="K653" s="63"/>
      <c r="L653" s="63"/>
      <c r="M653" s="63"/>
      <c r="N653" s="63"/>
    </row>
    <row r="654" spans="2:14" ht="12.75">
      <c r="B654" s="63"/>
      <c r="C654" s="63"/>
      <c r="D654" s="63"/>
      <c r="G654" s="250"/>
      <c r="H654" s="63"/>
      <c r="I654" s="63"/>
      <c r="J654" s="63"/>
      <c r="K654" s="63"/>
      <c r="L654" s="63"/>
      <c r="M654" s="63"/>
      <c r="N654" s="63"/>
    </row>
    <row r="655" spans="2:14" ht="12.75">
      <c r="B655" s="63"/>
      <c r="C655" s="63"/>
      <c r="D655" s="63"/>
      <c r="G655" s="250"/>
      <c r="H655" s="63"/>
      <c r="I655" s="63"/>
      <c r="J655" s="63"/>
      <c r="K655" s="63"/>
      <c r="L655" s="63"/>
      <c r="M655" s="63"/>
      <c r="N655" s="63"/>
    </row>
    <row r="656" spans="2:14" ht="12.75">
      <c r="B656" s="63"/>
      <c r="C656" s="63"/>
      <c r="D656" s="63"/>
      <c r="G656" s="250"/>
      <c r="H656" s="63"/>
      <c r="I656" s="63"/>
      <c r="J656" s="63"/>
      <c r="K656" s="63"/>
      <c r="L656" s="63"/>
      <c r="M656" s="63"/>
      <c r="N656" s="63"/>
    </row>
    <row r="657" spans="2:14" ht="12.75">
      <c r="B657" s="63"/>
      <c r="C657" s="63"/>
      <c r="D657" s="63"/>
      <c r="G657" s="250"/>
      <c r="H657" s="63"/>
      <c r="I657" s="63"/>
      <c r="J657" s="63"/>
      <c r="K657" s="63"/>
      <c r="L657" s="63"/>
      <c r="M657" s="63"/>
      <c r="N657" s="63"/>
    </row>
    <row r="658" spans="2:14" ht="12.75">
      <c r="B658" s="63"/>
      <c r="C658" s="63"/>
      <c r="D658" s="63"/>
      <c r="G658" s="250"/>
      <c r="H658" s="63"/>
      <c r="I658" s="63"/>
      <c r="J658" s="63"/>
      <c r="K658" s="63"/>
      <c r="L658" s="63"/>
      <c r="M658" s="63"/>
      <c r="N658" s="63"/>
    </row>
    <row r="659" spans="2:14" ht="12.75">
      <c r="B659" s="63"/>
      <c r="C659" s="63"/>
      <c r="D659" s="63"/>
      <c r="G659" s="250"/>
      <c r="H659" s="63"/>
      <c r="I659" s="63"/>
      <c r="J659" s="63"/>
      <c r="K659" s="63"/>
      <c r="L659" s="63"/>
      <c r="M659" s="63"/>
      <c r="N659" s="63"/>
    </row>
    <row r="660" spans="2:14" ht="12.75">
      <c r="B660" s="63"/>
      <c r="C660" s="63"/>
      <c r="D660" s="63"/>
      <c r="G660" s="250"/>
      <c r="H660" s="63"/>
      <c r="I660" s="63"/>
      <c r="J660" s="63"/>
      <c r="K660" s="63"/>
      <c r="L660" s="63"/>
      <c r="M660" s="63"/>
      <c r="N660" s="63"/>
    </row>
    <row r="661" spans="2:14" ht="12.75">
      <c r="B661" s="63"/>
      <c r="C661" s="63"/>
      <c r="D661" s="63"/>
      <c r="G661" s="250"/>
      <c r="H661" s="63"/>
      <c r="I661" s="63"/>
      <c r="J661" s="63"/>
      <c r="K661" s="63"/>
      <c r="L661" s="63"/>
      <c r="M661" s="63"/>
      <c r="N661" s="63"/>
    </row>
    <row r="662" spans="2:14" ht="12.75">
      <c r="B662" s="63"/>
      <c r="C662" s="63"/>
      <c r="D662" s="63"/>
      <c r="G662" s="250"/>
      <c r="H662" s="63"/>
      <c r="I662" s="63"/>
      <c r="J662" s="63"/>
      <c r="K662" s="63"/>
      <c r="L662" s="63"/>
      <c r="M662" s="63"/>
      <c r="N662" s="63"/>
    </row>
    <row r="663" spans="2:14" ht="12.75">
      <c r="B663" s="63"/>
      <c r="C663" s="63"/>
      <c r="D663" s="63"/>
      <c r="G663" s="250"/>
      <c r="H663" s="63"/>
      <c r="I663" s="63"/>
      <c r="J663" s="63"/>
      <c r="K663" s="63"/>
      <c r="L663" s="63"/>
      <c r="M663" s="63"/>
      <c r="N663" s="63"/>
    </row>
    <row r="664" spans="2:14" ht="12.75">
      <c r="B664" s="63"/>
      <c r="C664" s="63"/>
      <c r="D664" s="63"/>
      <c r="G664" s="250"/>
      <c r="H664" s="63"/>
      <c r="I664" s="63"/>
      <c r="J664" s="63"/>
      <c r="K664" s="63"/>
      <c r="L664" s="63"/>
      <c r="M664" s="63"/>
      <c r="N664" s="63"/>
    </row>
    <row r="665" spans="2:14" ht="12.75">
      <c r="B665" s="63"/>
      <c r="C665" s="63"/>
      <c r="D665" s="63"/>
      <c r="G665" s="250"/>
      <c r="H665" s="63"/>
      <c r="I665" s="63"/>
      <c r="J665" s="63"/>
      <c r="K665" s="63"/>
      <c r="L665" s="63"/>
      <c r="M665" s="63"/>
      <c r="N665" s="63"/>
    </row>
    <row r="666" spans="2:14" ht="12.75">
      <c r="B666" s="63"/>
      <c r="C666" s="63"/>
      <c r="D666" s="63"/>
      <c r="G666" s="250"/>
      <c r="H666" s="63"/>
      <c r="I666" s="63"/>
      <c r="J666" s="63"/>
      <c r="K666" s="63"/>
      <c r="L666" s="63"/>
      <c r="M666" s="63"/>
      <c r="N666" s="63"/>
    </row>
    <row r="667" spans="2:14" ht="12.75">
      <c r="B667" s="63"/>
      <c r="C667" s="63"/>
      <c r="D667" s="63"/>
      <c r="G667" s="250"/>
      <c r="H667" s="63"/>
      <c r="I667" s="63"/>
      <c r="J667" s="63"/>
      <c r="K667" s="63"/>
      <c r="L667" s="63"/>
      <c r="M667" s="63"/>
      <c r="N667" s="63"/>
    </row>
    <row r="668" spans="2:14" ht="12.75">
      <c r="B668" s="63"/>
      <c r="C668" s="63"/>
      <c r="D668" s="63"/>
      <c r="G668" s="250"/>
      <c r="H668" s="63"/>
      <c r="I668" s="63"/>
      <c r="J668" s="63"/>
      <c r="K668" s="63"/>
      <c r="L668" s="63"/>
      <c r="M668" s="63"/>
      <c r="N668" s="63"/>
    </row>
    <row r="669" spans="2:14" ht="12.75">
      <c r="B669" s="63"/>
      <c r="C669" s="63"/>
      <c r="D669" s="63"/>
      <c r="G669" s="250"/>
      <c r="H669" s="63"/>
      <c r="I669" s="63"/>
      <c r="J669" s="63"/>
      <c r="K669" s="63"/>
      <c r="L669" s="63"/>
      <c r="M669" s="63"/>
      <c r="N669" s="63"/>
    </row>
    <row r="670" spans="2:14" ht="12.75">
      <c r="B670" s="63"/>
      <c r="C670" s="63"/>
      <c r="D670" s="63"/>
      <c r="G670" s="250"/>
      <c r="H670" s="63"/>
      <c r="I670" s="63"/>
      <c r="J670" s="63"/>
      <c r="K670" s="63"/>
      <c r="L670" s="63"/>
      <c r="M670" s="63"/>
      <c r="N670" s="63"/>
    </row>
    <row r="671" spans="2:14" ht="12.75">
      <c r="B671" s="63"/>
      <c r="C671" s="63"/>
      <c r="D671" s="63"/>
      <c r="G671" s="250"/>
      <c r="H671" s="63"/>
      <c r="I671" s="63"/>
      <c r="J671" s="63"/>
      <c r="K671" s="63"/>
      <c r="L671" s="63"/>
      <c r="M671" s="63"/>
      <c r="N671" s="63"/>
    </row>
    <row r="672" spans="2:14" ht="12.75">
      <c r="B672" s="63"/>
      <c r="C672" s="63"/>
      <c r="D672" s="63"/>
      <c r="G672" s="250"/>
      <c r="H672" s="63"/>
      <c r="I672" s="63"/>
      <c r="J672" s="63"/>
      <c r="K672" s="63"/>
      <c r="L672" s="63"/>
      <c r="M672" s="63"/>
      <c r="N672" s="63"/>
    </row>
    <row r="673" spans="2:14" ht="12.75">
      <c r="B673" s="63"/>
      <c r="C673" s="63"/>
      <c r="D673" s="63"/>
      <c r="G673" s="250"/>
      <c r="H673" s="63"/>
      <c r="I673" s="63"/>
      <c r="J673" s="63"/>
      <c r="K673" s="63"/>
      <c r="L673" s="63"/>
      <c r="M673" s="63"/>
      <c r="N673" s="63"/>
    </row>
    <row r="674" spans="2:14" ht="12.75">
      <c r="B674" s="63"/>
      <c r="C674" s="63"/>
      <c r="D674" s="63"/>
      <c r="G674" s="250"/>
      <c r="H674" s="63"/>
      <c r="I674" s="63"/>
      <c r="J674" s="63"/>
      <c r="K674" s="63"/>
      <c r="L674" s="63"/>
      <c r="M674" s="63"/>
      <c r="N674" s="63"/>
    </row>
    <row r="675" spans="2:14" ht="12.75">
      <c r="B675" s="63"/>
      <c r="C675" s="63"/>
      <c r="D675" s="63"/>
      <c r="G675" s="250"/>
      <c r="H675" s="63"/>
      <c r="I675" s="63"/>
      <c r="J675" s="63"/>
      <c r="K675" s="63"/>
      <c r="L675" s="63"/>
      <c r="M675" s="63"/>
      <c r="N675" s="63"/>
    </row>
    <row r="676" spans="2:14" ht="12.75">
      <c r="B676" s="63"/>
      <c r="C676" s="63"/>
      <c r="D676" s="63"/>
      <c r="G676" s="250"/>
      <c r="H676" s="63"/>
      <c r="I676" s="63"/>
      <c r="J676" s="63"/>
      <c r="K676" s="63"/>
      <c r="L676" s="63"/>
      <c r="M676" s="63"/>
      <c r="N676" s="63"/>
    </row>
    <row r="677" spans="2:14" ht="12.75">
      <c r="B677" s="63"/>
      <c r="C677" s="63"/>
      <c r="D677" s="63"/>
      <c r="G677" s="250"/>
      <c r="H677" s="63"/>
      <c r="I677" s="63"/>
      <c r="J677" s="63"/>
      <c r="K677" s="63"/>
      <c r="L677" s="63"/>
      <c r="M677" s="63"/>
      <c r="N677" s="63"/>
    </row>
    <row r="678" spans="2:14" ht="12.75">
      <c r="B678" s="63"/>
      <c r="C678" s="63"/>
      <c r="D678" s="63"/>
      <c r="G678" s="250"/>
      <c r="H678" s="63"/>
      <c r="I678" s="63"/>
      <c r="J678" s="63"/>
      <c r="K678" s="63"/>
      <c r="L678" s="63"/>
      <c r="M678" s="63"/>
      <c r="N678" s="63"/>
    </row>
    <row r="679" spans="2:14" ht="12.75">
      <c r="B679" s="63"/>
      <c r="C679" s="63"/>
      <c r="D679" s="63"/>
      <c r="G679" s="250"/>
      <c r="H679" s="63"/>
      <c r="I679" s="63"/>
      <c r="J679" s="63"/>
      <c r="K679" s="63"/>
      <c r="L679" s="63"/>
      <c r="M679" s="63"/>
      <c r="N679" s="63"/>
    </row>
    <row r="680" spans="2:14" ht="12.75">
      <c r="B680" s="63"/>
      <c r="C680" s="63"/>
      <c r="D680" s="63"/>
      <c r="G680" s="250"/>
      <c r="H680" s="63"/>
      <c r="I680" s="63"/>
      <c r="J680" s="63"/>
      <c r="K680" s="63"/>
      <c r="L680" s="63"/>
      <c r="M680" s="63"/>
      <c r="N680" s="63"/>
    </row>
    <row r="681" spans="2:14" ht="12.75">
      <c r="B681" s="63"/>
      <c r="C681" s="63"/>
      <c r="D681" s="63"/>
      <c r="G681" s="250"/>
      <c r="H681" s="63"/>
      <c r="I681" s="63"/>
      <c r="J681" s="63"/>
      <c r="K681" s="63"/>
      <c r="L681" s="63"/>
      <c r="M681" s="63"/>
      <c r="N681" s="63"/>
    </row>
    <row r="682" spans="2:14" ht="12.75">
      <c r="B682" s="63"/>
      <c r="C682" s="63"/>
      <c r="D682" s="63"/>
      <c r="G682" s="250"/>
      <c r="H682" s="63"/>
      <c r="I682" s="63"/>
      <c r="J682" s="63"/>
      <c r="K682" s="63"/>
      <c r="L682" s="63"/>
      <c r="M682" s="63"/>
      <c r="N682" s="63"/>
    </row>
    <row r="683" spans="2:14" ht="12.75">
      <c r="B683" s="63"/>
      <c r="C683" s="63"/>
      <c r="D683" s="63"/>
      <c r="G683" s="250"/>
      <c r="H683" s="63"/>
      <c r="I683" s="63"/>
      <c r="J683" s="63"/>
      <c r="K683" s="63"/>
      <c r="L683" s="63"/>
      <c r="M683" s="63"/>
      <c r="N683" s="63"/>
    </row>
    <row r="684" spans="2:14" ht="12.75">
      <c r="B684" s="63"/>
      <c r="C684" s="63"/>
      <c r="D684" s="63"/>
      <c r="G684" s="250"/>
      <c r="H684" s="63"/>
      <c r="I684" s="63"/>
      <c r="J684" s="63"/>
      <c r="K684" s="63"/>
      <c r="L684" s="63"/>
      <c r="M684" s="63"/>
      <c r="N684" s="63"/>
    </row>
    <row r="685" spans="2:14" ht="12.75">
      <c r="B685" s="63"/>
      <c r="C685" s="63"/>
      <c r="D685" s="63"/>
      <c r="G685" s="250"/>
      <c r="H685" s="63"/>
      <c r="I685" s="63"/>
      <c r="J685" s="63"/>
      <c r="K685" s="63"/>
      <c r="L685" s="63"/>
      <c r="M685" s="63"/>
      <c r="N685" s="63"/>
    </row>
    <row r="686" spans="2:14" ht="12.75">
      <c r="B686" s="63"/>
      <c r="C686" s="63"/>
      <c r="D686" s="63"/>
      <c r="G686" s="250"/>
      <c r="H686" s="63"/>
      <c r="I686" s="63"/>
      <c r="J686" s="63"/>
      <c r="K686" s="63"/>
      <c r="L686" s="63"/>
      <c r="M686" s="63"/>
      <c r="N686" s="63"/>
    </row>
    <row r="687" spans="2:14" ht="12.75">
      <c r="B687" s="63"/>
      <c r="C687" s="63"/>
      <c r="D687" s="63"/>
      <c r="G687" s="250"/>
      <c r="H687" s="63"/>
      <c r="I687" s="63"/>
      <c r="J687" s="63"/>
      <c r="K687" s="63"/>
      <c r="L687" s="63"/>
      <c r="M687" s="63"/>
      <c r="N687" s="63"/>
    </row>
    <row r="688" spans="2:14" ht="12.75">
      <c r="B688" s="63"/>
      <c r="C688" s="63"/>
      <c r="D688" s="63"/>
      <c r="G688" s="250"/>
      <c r="H688" s="63"/>
      <c r="I688" s="63"/>
      <c r="J688" s="63"/>
      <c r="K688" s="63"/>
      <c r="L688" s="63"/>
      <c r="M688" s="63"/>
      <c r="N688" s="63"/>
    </row>
    <row r="689" spans="2:14" ht="12.75">
      <c r="B689" s="63"/>
      <c r="C689" s="63"/>
      <c r="D689" s="63"/>
      <c r="G689" s="250"/>
      <c r="H689" s="63"/>
      <c r="I689" s="63"/>
      <c r="J689" s="63"/>
      <c r="K689" s="63"/>
      <c r="L689" s="63"/>
      <c r="M689" s="63"/>
      <c r="N689" s="63"/>
    </row>
    <row r="690" spans="2:14" ht="12.75">
      <c r="B690" s="63"/>
      <c r="C690" s="63"/>
      <c r="D690" s="63"/>
      <c r="G690" s="250"/>
      <c r="H690" s="63"/>
      <c r="I690" s="63"/>
      <c r="J690" s="63"/>
      <c r="K690" s="63"/>
      <c r="L690" s="63"/>
      <c r="M690" s="63"/>
      <c r="N690" s="63"/>
    </row>
    <row r="691" spans="2:14" ht="12.75">
      <c r="B691" s="63"/>
      <c r="C691" s="63"/>
      <c r="D691" s="63"/>
      <c r="G691" s="250"/>
      <c r="H691" s="63"/>
      <c r="I691" s="63"/>
      <c r="J691" s="63"/>
      <c r="K691" s="63"/>
      <c r="L691" s="63"/>
      <c r="M691" s="63"/>
      <c r="N691" s="63"/>
    </row>
    <row r="692" spans="2:14" ht="12.75">
      <c r="B692" s="63"/>
      <c r="C692" s="63"/>
      <c r="D692" s="63"/>
      <c r="G692" s="250"/>
      <c r="H692" s="63"/>
      <c r="I692" s="63"/>
      <c r="J692" s="63"/>
      <c r="K692" s="63"/>
      <c r="L692" s="63"/>
      <c r="M692" s="63"/>
      <c r="N692" s="63"/>
    </row>
    <row r="693" spans="2:14" ht="12.75">
      <c r="B693" s="63"/>
      <c r="C693" s="63"/>
      <c r="D693" s="63"/>
      <c r="G693" s="250"/>
      <c r="H693" s="63"/>
      <c r="I693" s="63"/>
      <c r="J693" s="63"/>
      <c r="K693" s="63"/>
      <c r="L693" s="63"/>
      <c r="M693" s="63"/>
      <c r="N693" s="63"/>
    </row>
    <row r="694" spans="2:14" ht="12.75">
      <c r="B694" s="63"/>
      <c r="C694" s="63"/>
      <c r="D694" s="63"/>
      <c r="G694" s="250"/>
      <c r="H694" s="63"/>
      <c r="I694" s="63"/>
      <c r="J694" s="63"/>
      <c r="K694" s="63"/>
      <c r="L694" s="63"/>
      <c r="M694" s="63"/>
      <c r="N694" s="63"/>
    </row>
    <row r="695" spans="2:14" ht="12.75">
      <c r="B695" s="63"/>
      <c r="C695" s="63"/>
      <c r="D695" s="63"/>
      <c r="G695" s="250"/>
      <c r="H695" s="63"/>
      <c r="I695" s="63"/>
      <c r="J695" s="63"/>
      <c r="K695" s="63"/>
      <c r="L695" s="63"/>
      <c r="M695" s="63"/>
      <c r="N695" s="63"/>
    </row>
    <row r="696" spans="2:14" ht="12.75">
      <c r="B696" s="63"/>
      <c r="C696" s="63"/>
      <c r="D696" s="63"/>
      <c r="G696" s="250"/>
      <c r="H696" s="63"/>
      <c r="I696" s="63"/>
      <c r="J696" s="63"/>
      <c r="K696" s="63"/>
      <c r="L696" s="63"/>
      <c r="M696" s="63"/>
      <c r="N696" s="63"/>
    </row>
    <row r="697" spans="2:14" ht="12.75">
      <c r="B697" s="63"/>
      <c r="C697" s="63"/>
      <c r="D697" s="63"/>
      <c r="G697" s="250"/>
      <c r="H697" s="63"/>
      <c r="I697" s="63"/>
      <c r="J697" s="63"/>
      <c r="K697" s="63"/>
      <c r="L697" s="63"/>
      <c r="M697" s="63"/>
      <c r="N697" s="63"/>
    </row>
    <row r="698" spans="2:14" ht="12.75">
      <c r="B698" s="63"/>
      <c r="C698" s="63"/>
      <c r="D698" s="63"/>
      <c r="G698" s="250"/>
      <c r="H698" s="63"/>
      <c r="I698" s="63"/>
      <c r="J698" s="63"/>
      <c r="K698" s="63"/>
      <c r="L698" s="63"/>
      <c r="M698" s="63"/>
      <c r="N698" s="63"/>
    </row>
    <row r="699" spans="2:14" ht="12.75">
      <c r="B699" s="63"/>
      <c r="C699" s="63"/>
      <c r="D699" s="63"/>
      <c r="G699" s="250"/>
      <c r="H699" s="63"/>
      <c r="I699" s="63"/>
      <c r="J699" s="63"/>
      <c r="K699" s="63"/>
      <c r="L699" s="63"/>
      <c r="M699" s="63"/>
      <c r="N699" s="63"/>
    </row>
    <row r="700" spans="2:14" ht="12.75">
      <c r="B700" s="63"/>
      <c r="C700" s="63"/>
      <c r="D700" s="63"/>
      <c r="G700" s="250"/>
      <c r="H700" s="63"/>
      <c r="I700" s="63"/>
      <c r="J700" s="63"/>
      <c r="K700" s="63"/>
      <c r="L700" s="63"/>
      <c r="M700" s="63"/>
      <c r="N700" s="63"/>
    </row>
    <row r="701" spans="2:14" ht="12.75">
      <c r="B701" s="63"/>
      <c r="C701" s="63"/>
      <c r="D701" s="63"/>
      <c r="G701" s="250"/>
      <c r="H701" s="63"/>
      <c r="I701" s="63"/>
      <c r="J701" s="63"/>
      <c r="K701" s="63"/>
      <c r="L701" s="63"/>
      <c r="M701" s="63"/>
      <c r="N701" s="63"/>
    </row>
    <row r="702" spans="2:14" ht="12.75">
      <c r="B702" s="63"/>
      <c r="C702" s="63"/>
      <c r="D702" s="63"/>
      <c r="G702" s="250"/>
      <c r="H702" s="63"/>
      <c r="I702" s="63"/>
      <c r="J702" s="63"/>
      <c r="K702" s="63"/>
      <c r="L702" s="63"/>
      <c r="M702" s="63"/>
      <c r="N702" s="63"/>
    </row>
    <row r="703" spans="2:14" ht="12.75">
      <c r="B703" s="63"/>
      <c r="C703" s="63"/>
      <c r="D703" s="63"/>
      <c r="G703" s="250"/>
      <c r="H703" s="63"/>
      <c r="I703" s="63"/>
      <c r="J703" s="63"/>
      <c r="K703" s="63"/>
      <c r="L703" s="63"/>
      <c r="M703" s="63"/>
      <c r="N703" s="63"/>
    </row>
    <row r="704" spans="2:14" ht="12.75">
      <c r="B704" s="63"/>
      <c r="C704" s="63"/>
      <c r="D704" s="63"/>
      <c r="G704" s="250"/>
      <c r="H704" s="63"/>
      <c r="I704" s="63"/>
      <c r="J704" s="63"/>
      <c r="K704" s="63"/>
      <c r="L704" s="63"/>
      <c r="M704" s="63"/>
      <c r="N704" s="63"/>
    </row>
    <row r="705" spans="2:14" ht="12.75">
      <c r="B705" s="63"/>
      <c r="C705" s="63"/>
      <c r="D705" s="63"/>
      <c r="G705" s="250"/>
      <c r="H705" s="63"/>
      <c r="I705" s="63"/>
      <c r="J705" s="63"/>
      <c r="K705" s="63"/>
      <c r="L705" s="63"/>
      <c r="M705" s="63"/>
      <c r="N705" s="63"/>
    </row>
    <row r="706" spans="2:14" ht="12.75">
      <c r="B706" s="63"/>
      <c r="C706" s="63"/>
      <c r="D706" s="63"/>
      <c r="G706" s="250"/>
      <c r="H706" s="63"/>
      <c r="I706" s="63"/>
      <c r="J706" s="63"/>
      <c r="K706" s="63"/>
      <c r="L706" s="63"/>
      <c r="M706" s="63"/>
      <c r="N706" s="63"/>
    </row>
    <row r="707" spans="2:14" ht="12.75">
      <c r="B707" s="63"/>
      <c r="C707" s="63"/>
      <c r="D707" s="63"/>
      <c r="G707" s="250"/>
      <c r="H707" s="63"/>
      <c r="I707" s="63"/>
      <c r="J707" s="63"/>
      <c r="K707" s="63"/>
      <c r="L707" s="63"/>
      <c r="M707" s="63"/>
      <c r="N707" s="63"/>
    </row>
    <row r="708" spans="2:14" ht="12.75">
      <c r="B708" s="63"/>
      <c r="C708" s="63"/>
      <c r="D708" s="63"/>
      <c r="G708" s="250"/>
      <c r="H708" s="63"/>
      <c r="I708" s="63"/>
      <c r="J708" s="63"/>
      <c r="K708" s="63"/>
      <c r="L708" s="63"/>
      <c r="M708" s="63"/>
      <c r="N708" s="63"/>
    </row>
    <row r="709" spans="2:14" ht="12.75">
      <c r="B709" s="63"/>
      <c r="C709" s="63"/>
      <c r="D709" s="63"/>
      <c r="G709" s="250"/>
      <c r="H709" s="63"/>
      <c r="I709" s="63"/>
      <c r="J709" s="63"/>
      <c r="K709" s="63"/>
      <c r="L709" s="63"/>
      <c r="M709" s="63"/>
      <c r="N709" s="63"/>
    </row>
    <row r="710" spans="2:14" ht="12.75">
      <c r="B710" s="63"/>
      <c r="C710" s="63"/>
      <c r="D710" s="63"/>
      <c r="G710" s="250"/>
      <c r="H710" s="63"/>
      <c r="I710" s="63"/>
      <c r="J710" s="63"/>
      <c r="K710" s="63"/>
      <c r="L710" s="63"/>
      <c r="M710" s="63"/>
      <c r="N710" s="63"/>
    </row>
    <row r="711" spans="2:14" ht="12.75">
      <c r="B711" s="63"/>
      <c r="C711" s="63"/>
      <c r="D711" s="63"/>
      <c r="G711" s="250"/>
      <c r="H711" s="63"/>
      <c r="I711" s="63"/>
      <c r="J711" s="63"/>
      <c r="K711" s="63"/>
      <c r="L711" s="63"/>
      <c r="M711" s="63"/>
      <c r="N711" s="63"/>
    </row>
    <row r="712" spans="2:14" ht="12.75">
      <c r="B712" s="63"/>
      <c r="C712" s="63"/>
      <c r="D712" s="63"/>
      <c r="G712" s="250"/>
      <c r="H712" s="63"/>
      <c r="I712" s="63"/>
      <c r="J712" s="63"/>
      <c r="K712" s="63"/>
      <c r="L712" s="63"/>
      <c r="M712" s="63"/>
      <c r="N712" s="63"/>
    </row>
    <row r="713" spans="2:14" ht="12.75">
      <c r="B713" s="63"/>
      <c r="C713" s="63"/>
      <c r="D713" s="63"/>
      <c r="G713" s="250"/>
      <c r="H713" s="63"/>
      <c r="I713" s="63"/>
      <c r="J713" s="63"/>
      <c r="K713" s="63"/>
      <c r="L713" s="63"/>
      <c r="M713" s="63"/>
      <c r="N713" s="63"/>
    </row>
    <row r="714" spans="2:14" ht="12.75">
      <c r="B714" s="63"/>
      <c r="C714" s="63"/>
      <c r="D714" s="63"/>
      <c r="G714" s="250"/>
      <c r="H714" s="63"/>
      <c r="I714" s="63"/>
      <c r="J714" s="63"/>
      <c r="K714" s="63"/>
      <c r="L714" s="63"/>
      <c r="M714" s="63"/>
      <c r="N714" s="63"/>
    </row>
    <row r="715" spans="2:14" ht="12.75">
      <c r="B715" s="63"/>
      <c r="C715" s="63"/>
      <c r="D715" s="63"/>
      <c r="G715" s="250"/>
      <c r="H715" s="63"/>
      <c r="I715" s="63"/>
      <c r="J715" s="63"/>
      <c r="K715" s="63"/>
      <c r="L715" s="63"/>
      <c r="M715" s="63"/>
      <c r="N715" s="63"/>
    </row>
    <row r="716" spans="2:14" ht="12.75">
      <c r="B716" s="63"/>
      <c r="C716" s="63"/>
      <c r="D716" s="63"/>
      <c r="G716" s="250"/>
      <c r="H716" s="63"/>
      <c r="I716" s="63"/>
      <c r="J716" s="63"/>
      <c r="K716" s="63"/>
      <c r="L716" s="63"/>
      <c r="M716" s="63"/>
      <c r="N716" s="63"/>
    </row>
    <row r="717" spans="2:14" ht="12.75">
      <c r="B717" s="63"/>
      <c r="C717" s="63"/>
      <c r="D717" s="63"/>
      <c r="G717" s="250"/>
      <c r="H717" s="63"/>
      <c r="I717" s="63"/>
      <c r="J717" s="63"/>
      <c r="K717" s="63"/>
      <c r="L717" s="63"/>
      <c r="M717" s="63"/>
      <c r="N717" s="63"/>
    </row>
    <row r="718" spans="2:14" ht="12.75">
      <c r="B718" s="63"/>
      <c r="C718" s="63"/>
      <c r="D718" s="63"/>
      <c r="G718" s="250"/>
      <c r="H718" s="63"/>
      <c r="I718" s="63"/>
      <c r="J718" s="63"/>
      <c r="K718" s="63"/>
      <c r="L718" s="63"/>
      <c r="M718" s="63"/>
      <c r="N718" s="63"/>
    </row>
    <row r="719" spans="2:14" ht="12.75">
      <c r="B719" s="63"/>
      <c r="C719" s="63"/>
      <c r="D719" s="63"/>
      <c r="G719" s="250"/>
      <c r="H719" s="63"/>
      <c r="I719" s="63"/>
      <c r="J719" s="63"/>
      <c r="K719" s="63"/>
      <c r="L719" s="63"/>
      <c r="M719" s="63"/>
      <c r="N719" s="63"/>
    </row>
    <row r="720" spans="2:14" ht="12.75">
      <c r="B720" s="63"/>
      <c r="C720" s="63"/>
      <c r="D720" s="63"/>
      <c r="G720" s="250"/>
      <c r="H720" s="63"/>
      <c r="I720" s="63"/>
      <c r="J720" s="63"/>
      <c r="K720" s="63"/>
      <c r="L720" s="63"/>
      <c r="M720" s="63"/>
      <c r="N720" s="63"/>
    </row>
    <row r="721" spans="2:14" ht="12.75">
      <c r="B721" s="63"/>
      <c r="C721" s="63"/>
      <c r="D721" s="63"/>
      <c r="G721" s="250"/>
      <c r="H721" s="63"/>
      <c r="I721" s="63"/>
      <c r="J721" s="63"/>
      <c r="K721" s="63"/>
      <c r="L721" s="63"/>
      <c r="M721" s="63"/>
      <c r="N721" s="63"/>
    </row>
    <row r="722" spans="2:14" ht="12.75">
      <c r="B722" s="63"/>
      <c r="C722" s="63"/>
      <c r="D722" s="63"/>
      <c r="G722" s="250"/>
      <c r="H722" s="63"/>
      <c r="I722" s="63"/>
      <c r="J722" s="63"/>
      <c r="K722" s="63"/>
      <c r="L722" s="63"/>
      <c r="M722" s="63"/>
      <c r="N722" s="63"/>
    </row>
    <row r="723" spans="2:14" ht="12.75">
      <c r="B723" s="63"/>
      <c r="C723" s="63"/>
      <c r="D723" s="63"/>
      <c r="G723" s="250"/>
      <c r="H723" s="63"/>
      <c r="I723" s="63"/>
      <c r="J723" s="63"/>
      <c r="K723" s="63"/>
      <c r="L723" s="63"/>
      <c r="M723" s="63"/>
      <c r="N723" s="63"/>
    </row>
    <row r="724" spans="2:14" ht="12.75">
      <c r="B724" s="63"/>
      <c r="C724" s="63"/>
      <c r="D724" s="63"/>
      <c r="G724" s="250"/>
      <c r="H724" s="63"/>
      <c r="I724" s="63"/>
      <c r="J724" s="63"/>
      <c r="K724" s="63"/>
      <c r="L724" s="63"/>
      <c r="M724" s="63"/>
      <c r="N724" s="63"/>
    </row>
    <row r="725" spans="2:14" ht="12.75">
      <c r="B725" s="63"/>
      <c r="C725" s="63"/>
      <c r="D725" s="63"/>
      <c r="G725" s="250"/>
      <c r="H725" s="63"/>
      <c r="I725" s="63"/>
      <c r="J725" s="63"/>
      <c r="K725" s="63"/>
      <c r="L725" s="63"/>
      <c r="M725" s="63"/>
      <c r="N725" s="63"/>
    </row>
    <row r="726" spans="2:14" ht="12.75">
      <c r="B726" s="63"/>
      <c r="C726" s="63"/>
      <c r="D726" s="63"/>
      <c r="G726" s="250"/>
      <c r="H726" s="63"/>
      <c r="I726" s="63"/>
      <c r="J726" s="63"/>
      <c r="K726" s="63"/>
      <c r="L726" s="63"/>
      <c r="M726" s="63"/>
      <c r="N726" s="63"/>
    </row>
    <row r="727" spans="2:14" ht="12.75">
      <c r="B727" s="63"/>
      <c r="C727" s="63"/>
      <c r="D727" s="63"/>
      <c r="G727" s="250"/>
      <c r="H727" s="63"/>
      <c r="I727" s="63"/>
      <c r="J727" s="63"/>
      <c r="K727" s="63"/>
      <c r="L727" s="63"/>
      <c r="M727" s="63"/>
      <c r="N727" s="63"/>
    </row>
    <row r="728" spans="2:14" ht="12.75">
      <c r="B728" s="63"/>
      <c r="C728" s="63"/>
      <c r="D728" s="63"/>
      <c r="G728" s="250"/>
      <c r="H728" s="63"/>
      <c r="I728" s="63"/>
      <c r="J728" s="63"/>
      <c r="K728" s="63"/>
      <c r="L728" s="63"/>
      <c r="M728" s="63"/>
      <c r="N728" s="63"/>
    </row>
    <row r="729" spans="2:14" ht="12.75">
      <c r="B729" s="63"/>
      <c r="C729" s="63"/>
      <c r="D729" s="63"/>
      <c r="G729" s="250"/>
      <c r="H729" s="63"/>
      <c r="I729" s="63"/>
      <c r="J729" s="63"/>
      <c r="K729" s="63"/>
      <c r="L729" s="63"/>
      <c r="M729" s="63"/>
      <c r="N729" s="63"/>
    </row>
    <row r="730" spans="2:14" ht="12.75">
      <c r="B730" s="63"/>
      <c r="C730" s="63"/>
      <c r="D730" s="63"/>
      <c r="G730" s="250"/>
      <c r="H730" s="63"/>
      <c r="I730" s="63"/>
      <c r="J730" s="63"/>
      <c r="K730" s="63"/>
      <c r="L730" s="63"/>
      <c r="M730" s="63"/>
      <c r="N730" s="63"/>
    </row>
    <row r="731" spans="2:14" ht="12.75">
      <c r="B731" s="63"/>
      <c r="C731" s="63"/>
      <c r="D731" s="63"/>
      <c r="G731" s="250"/>
      <c r="H731" s="63"/>
      <c r="I731" s="63"/>
      <c r="J731" s="63"/>
      <c r="K731" s="63"/>
      <c r="L731" s="63"/>
      <c r="M731" s="63"/>
      <c r="N731" s="63"/>
    </row>
    <row r="732" spans="2:14" ht="12.75">
      <c r="B732" s="63"/>
      <c r="C732" s="63"/>
      <c r="D732" s="63"/>
      <c r="G732" s="250"/>
      <c r="H732" s="63"/>
      <c r="I732" s="63"/>
      <c r="J732" s="63"/>
      <c r="K732" s="63"/>
      <c r="L732" s="63"/>
      <c r="M732" s="63"/>
      <c r="N732" s="63"/>
    </row>
    <row r="733" spans="2:14" ht="12.75">
      <c r="B733" s="63"/>
      <c r="C733" s="63"/>
      <c r="D733" s="63"/>
      <c r="G733" s="250"/>
      <c r="H733" s="63"/>
      <c r="I733" s="63"/>
      <c r="J733" s="63"/>
      <c r="K733" s="63"/>
      <c r="L733" s="63"/>
      <c r="M733" s="63"/>
      <c r="N733" s="63"/>
    </row>
    <row r="734" spans="2:14" ht="12.75">
      <c r="B734" s="63"/>
      <c r="C734" s="63"/>
      <c r="D734" s="63"/>
      <c r="G734" s="250"/>
      <c r="H734" s="63"/>
      <c r="I734" s="63"/>
      <c r="J734" s="63"/>
      <c r="K734" s="63"/>
      <c r="L734" s="63"/>
      <c r="M734" s="63"/>
      <c r="N734" s="63"/>
    </row>
    <row r="735" spans="2:14" ht="12.75">
      <c r="B735" s="63"/>
      <c r="C735" s="63"/>
      <c r="D735" s="63"/>
      <c r="G735" s="250"/>
      <c r="H735" s="63"/>
      <c r="I735" s="63"/>
      <c r="J735" s="63"/>
      <c r="K735" s="63"/>
      <c r="L735" s="63"/>
      <c r="M735" s="63"/>
      <c r="N735" s="63"/>
    </row>
    <row r="736" spans="2:14" ht="12.75">
      <c r="B736" s="63"/>
      <c r="C736" s="63"/>
      <c r="D736" s="63"/>
      <c r="G736" s="250"/>
      <c r="H736" s="63"/>
      <c r="I736" s="63"/>
      <c r="J736" s="63"/>
      <c r="K736" s="63"/>
      <c r="L736" s="63"/>
      <c r="M736" s="63"/>
      <c r="N736" s="63"/>
    </row>
    <row r="737" spans="2:14" ht="12.75">
      <c r="B737" s="63"/>
      <c r="C737" s="63"/>
      <c r="D737" s="63"/>
      <c r="G737" s="250"/>
      <c r="H737" s="63"/>
      <c r="I737" s="63"/>
      <c r="J737" s="63"/>
      <c r="K737" s="63"/>
      <c r="L737" s="63"/>
      <c r="M737" s="63"/>
      <c r="N737" s="63"/>
    </row>
    <row r="738" spans="2:14" ht="12.75">
      <c r="B738" s="63"/>
      <c r="C738" s="63"/>
      <c r="D738" s="63"/>
      <c r="G738" s="250"/>
      <c r="H738" s="63"/>
      <c r="I738" s="63"/>
      <c r="J738" s="63"/>
      <c r="K738" s="63"/>
      <c r="L738" s="63"/>
      <c r="M738" s="63"/>
      <c r="N738" s="63"/>
    </row>
    <row r="739" spans="2:14" ht="12.75">
      <c r="B739" s="63"/>
      <c r="C739" s="63"/>
      <c r="D739" s="63"/>
      <c r="G739" s="250"/>
      <c r="H739" s="63"/>
      <c r="I739" s="63"/>
      <c r="J739" s="63"/>
      <c r="K739" s="63"/>
      <c r="L739" s="63"/>
      <c r="M739" s="63"/>
      <c r="N739" s="63"/>
    </row>
    <row r="740" spans="2:14" ht="12.75">
      <c r="B740" s="63"/>
      <c r="C740" s="63"/>
      <c r="D740" s="63"/>
      <c r="G740" s="250"/>
      <c r="H740" s="63"/>
      <c r="I740" s="63"/>
      <c r="J740" s="63"/>
      <c r="K740" s="63"/>
      <c r="L740" s="63"/>
      <c r="M740" s="63"/>
      <c r="N740" s="63"/>
    </row>
    <row r="741" spans="2:14" ht="12.75">
      <c r="B741" s="63"/>
      <c r="C741" s="63"/>
      <c r="D741" s="63"/>
      <c r="G741" s="250"/>
      <c r="H741" s="63"/>
      <c r="I741" s="63"/>
      <c r="J741" s="63"/>
      <c r="K741" s="63"/>
      <c r="L741" s="63"/>
      <c r="M741" s="63"/>
      <c r="N741" s="63"/>
    </row>
    <row r="742" spans="2:14" ht="12.75">
      <c r="B742" s="63"/>
      <c r="C742" s="63"/>
      <c r="D742" s="63"/>
      <c r="G742" s="250"/>
      <c r="H742" s="63"/>
      <c r="I742" s="63"/>
      <c r="J742" s="63"/>
      <c r="K742" s="63"/>
      <c r="L742" s="63"/>
      <c r="M742" s="63"/>
      <c r="N742" s="63"/>
    </row>
    <row r="743" spans="2:14" ht="12.75">
      <c r="B743" s="63"/>
      <c r="C743" s="63"/>
      <c r="D743" s="63"/>
      <c r="G743" s="250"/>
      <c r="H743" s="63"/>
      <c r="I743" s="63"/>
      <c r="J743" s="63"/>
      <c r="K743" s="63"/>
      <c r="L743" s="63"/>
      <c r="M743" s="63"/>
      <c r="N743" s="63"/>
    </row>
    <row r="744" spans="2:14" ht="12.75">
      <c r="B744" s="63"/>
      <c r="C744" s="63"/>
      <c r="D744" s="63"/>
      <c r="G744" s="250"/>
      <c r="H744" s="63"/>
      <c r="I744" s="63"/>
      <c r="J744" s="63"/>
      <c r="K744" s="63"/>
      <c r="L744" s="63"/>
      <c r="M744" s="63"/>
      <c r="N744" s="63"/>
    </row>
    <row r="745" spans="2:14" ht="12.75">
      <c r="B745" s="63"/>
      <c r="C745" s="63"/>
      <c r="D745" s="63"/>
      <c r="G745" s="250"/>
      <c r="H745" s="63"/>
      <c r="I745" s="63"/>
      <c r="J745" s="63"/>
      <c r="K745" s="63"/>
      <c r="L745" s="63"/>
      <c r="M745" s="63"/>
      <c r="N745" s="63"/>
    </row>
    <row r="746" spans="2:14" ht="12.75">
      <c r="B746" s="63"/>
      <c r="C746" s="63"/>
      <c r="D746" s="63"/>
      <c r="G746" s="250"/>
      <c r="H746" s="63"/>
      <c r="I746" s="63"/>
      <c r="J746" s="63"/>
      <c r="K746" s="63"/>
      <c r="L746" s="63"/>
      <c r="M746" s="63"/>
      <c r="N746" s="63"/>
    </row>
    <row r="747" spans="2:14" ht="12.75">
      <c r="B747" s="63"/>
      <c r="C747" s="63"/>
      <c r="D747" s="63"/>
      <c r="G747" s="250"/>
      <c r="H747" s="63"/>
      <c r="I747" s="63"/>
      <c r="J747" s="63"/>
      <c r="K747" s="63"/>
      <c r="L747" s="63"/>
      <c r="M747" s="63"/>
      <c r="N747" s="63"/>
    </row>
    <row r="748" spans="2:14" ht="12.75">
      <c r="B748" s="63"/>
      <c r="C748" s="63"/>
      <c r="D748" s="63"/>
      <c r="G748" s="250"/>
      <c r="H748" s="63"/>
      <c r="I748" s="63"/>
      <c r="J748" s="63"/>
      <c r="K748" s="63"/>
      <c r="L748" s="63"/>
      <c r="M748" s="63"/>
      <c r="N748" s="63"/>
    </row>
    <row r="749" spans="2:14" ht="12.75">
      <c r="B749" s="63"/>
      <c r="C749" s="63"/>
      <c r="D749" s="63"/>
      <c r="G749" s="250"/>
      <c r="H749" s="63"/>
      <c r="I749" s="63"/>
      <c r="J749" s="63"/>
      <c r="K749" s="63"/>
      <c r="L749" s="63"/>
      <c r="M749" s="63"/>
      <c r="N749" s="63"/>
    </row>
    <row r="750" spans="2:14" ht="12.75">
      <c r="B750" s="63"/>
      <c r="C750" s="63"/>
      <c r="D750" s="63"/>
      <c r="G750" s="250"/>
      <c r="H750" s="63"/>
      <c r="I750" s="63"/>
      <c r="J750" s="63"/>
      <c r="K750" s="63"/>
      <c r="L750" s="63"/>
      <c r="M750" s="63"/>
      <c r="N750" s="63"/>
    </row>
    <row r="751" spans="2:14" ht="12.75">
      <c r="B751" s="63"/>
      <c r="C751" s="63"/>
      <c r="D751" s="63"/>
      <c r="G751" s="250"/>
      <c r="H751" s="63"/>
      <c r="I751" s="63"/>
      <c r="J751" s="63"/>
      <c r="K751" s="63"/>
      <c r="L751" s="63"/>
      <c r="M751" s="63"/>
      <c r="N751" s="63"/>
    </row>
    <row r="752" spans="2:14" ht="12.75">
      <c r="B752" s="63"/>
      <c r="C752" s="63"/>
      <c r="D752" s="63"/>
      <c r="G752" s="250"/>
      <c r="H752" s="63"/>
      <c r="I752" s="63"/>
      <c r="J752" s="63"/>
      <c r="K752" s="63"/>
      <c r="L752" s="63"/>
      <c r="M752" s="63"/>
      <c r="N752" s="63"/>
    </row>
    <row r="753" spans="2:14" ht="12.75">
      <c r="B753" s="63"/>
      <c r="C753" s="63"/>
      <c r="D753" s="63"/>
      <c r="G753" s="250"/>
      <c r="H753" s="63"/>
      <c r="I753" s="63"/>
      <c r="J753" s="63"/>
      <c r="K753" s="63"/>
      <c r="L753" s="63"/>
      <c r="M753" s="63"/>
      <c r="N753" s="63"/>
    </row>
    <row r="754" spans="2:14" ht="12.75">
      <c r="B754" s="63"/>
      <c r="C754" s="63"/>
      <c r="D754" s="63"/>
      <c r="G754" s="250"/>
      <c r="H754" s="63"/>
      <c r="I754" s="63"/>
      <c r="J754" s="63"/>
      <c r="K754" s="63"/>
      <c r="L754" s="63"/>
      <c r="M754" s="63"/>
      <c r="N754" s="63"/>
    </row>
    <row r="755" spans="2:14" ht="12.75">
      <c r="B755" s="63"/>
      <c r="C755" s="63"/>
      <c r="D755" s="63"/>
      <c r="G755" s="250"/>
      <c r="H755" s="63"/>
      <c r="I755" s="63"/>
      <c r="J755" s="63"/>
      <c r="K755" s="63"/>
      <c r="L755" s="63"/>
      <c r="M755" s="63"/>
      <c r="N755" s="63"/>
    </row>
    <row r="756" spans="2:14" ht="12.75">
      <c r="B756" s="63"/>
      <c r="C756" s="63"/>
      <c r="D756" s="63"/>
      <c r="G756" s="250"/>
      <c r="H756" s="63"/>
      <c r="I756" s="63"/>
      <c r="J756" s="63"/>
      <c r="K756" s="63"/>
      <c r="L756" s="63"/>
      <c r="M756" s="63"/>
      <c r="N756" s="63"/>
    </row>
    <row r="757" spans="2:14" ht="12.75">
      <c r="B757" s="63"/>
      <c r="C757" s="63"/>
      <c r="D757" s="63"/>
      <c r="G757" s="250"/>
      <c r="H757" s="63"/>
      <c r="I757" s="63"/>
      <c r="J757" s="63"/>
      <c r="K757" s="63"/>
      <c r="L757" s="63"/>
      <c r="M757" s="63"/>
      <c r="N757" s="63"/>
    </row>
    <row r="758" spans="2:14" ht="12.75">
      <c r="B758" s="63"/>
      <c r="C758" s="63"/>
      <c r="D758" s="63"/>
      <c r="G758" s="250"/>
      <c r="H758" s="63"/>
      <c r="I758" s="63"/>
      <c r="J758" s="63"/>
      <c r="K758" s="63"/>
      <c r="L758" s="63"/>
      <c r="M758" s="63"/>
      <c r="N758" s="63"/>
    </row>
    <row r="759" spans="2:14" ht="12.75">
      <c r="B759" s="63"/>
      <c r="C759" s="63"/>
      <c r="D759" s="63"/>
      <c r="G759" s="250"/>
      <c r="H759" s="63"/>
      <c r="I759" s="63"/>
      <c r="J759" s="63"/>
      <c r="K759" s="63"/>
      <c r="L759" s="63"/>
      <c r="M759" s="63"/>
      <c r="N759" s="63"/>
    </row>
    <row r="760" spans="2:14" ht="12.75">
      <c r="B760" s="63"/>
      <c r="C760" s="63"/>
      <c r="D760" s="63"/>
      <c r="G760" s="250"/>
      <c r="H760" s="63"/>
      <c r="I760" s="63"/>
      <c r="J760" s="63"/>
      <c r="K760" s="63"/>
      <c r="L760" s="63"/>
      <c r="M760" s="63"/>
      <c r="N760" s="63"/>
    </row>
    <row r="761" spans="2:14" ht="12.75">
      <c r="B761" s="63"/>
      <c r="C761" s="63"/>
      <c r="D761" s="63"/>
      <c r="G761" s="250"/>
      <c r="H761" s="63"/>
      <c r="I761" s="63"/>
      <c r="J761" s="63"/>
      <c r="K761" s="63"/>
      <c r="L761" s="63"/>
      <c r="M761" s="63"/>
      <c r="N761" s="63"/>
    </row>
    <row r="762" spans="2:14" ht="12.75">
      <c r="B762" s="63"/>
      <c r="C762" s="63"/>
      <c r="D762" s="63"/>
      <c r="G762" s="250"/>
      <c r="H762" s="63"/>
      <c r="I762" s="63"/>
      <c r="J762" s="63"/>
      <c r="K762" s="63"/>
      <c r="L762" s="63"/>
      <c r="M762" s="63"/>
      <c r="N762" s="63"/>
    </row>
    <row r="763" spans="2:14" ht="12.75">
      <c r="B763" s="63"/>
      <c r="C763" s="63"/>
      <c r="D763" s="63"/>
      <c r="G763" s="250"/>
      <c r="H763" s="63"/>
      <c r="I763" s="63"/>
      <c r="J763" s="63"/>
      <c r="K763" s="63"/>
      <c r="L763" s="63"/>
      <c r="M763" s="63"/>
      <c r="N763" s="63"/>
    </row>
    <row r="764" spans="2:14" ht="12.75">
      <c r="B764" s="63"/>
      <c r="C764" s="63"/>
      <c r="D764" s="63"/>
      <c r="G764" s="250"/>
      <c r="H764" s="63"/>
      <c r="I764" s="63"/>
      <c r="J764" s="63"/>
      <c r="K764" s="63"/>
      <c r="L764" s="63"/>
      <c r="M764" s="63"/>
      <c r="N764" s="63"/>
    </row>
    <row r="765" spans="2:14" ht="12.75">
      <c r="B765" s="63"/>
      <c r="C765" s="63"/>
      <c r="D765" s="63"/>
      <c r="G765" s="250"/>
      <c r="H765" s="63"/>
      <c r="I765" s="63"/>
      <c r="J765" s="63"/>
      <c r="K765" s="63"/>
      <c r="L765" s="63"/>
      <c r="M765" s="63"/>
      <c r="N765" s="63"/>
    </row>
    <row r="766" spans="2:14" ht="12.75">
      <c r="B766" s="63"/>
      <c r="C766" s="63"/>
      <c r="D766" s="63"/>
      <c r="G766" s="250"/>
      <c r="H766" s="63"/>
      <c r="I766" s="63"/>
      <c r="J766" s="63"/>
      <c r="K766" s="63"/>
      <c r="L766" s="63"/>
      <c r="M766" s="63"/>
      <c r="N766" s="63"/>
    </row>
    <row r="767" spans="2:14" ht="12.75">
      <c r="B767" s="63"/>
      <c r="C767" s="63"/>
      <c r="D767" s="63"/>
      <c r="G767" s="250"/>
      <c r="H767" s="63"/>
      <c r="I767" s="63"/>
      <c r="J767" s="63"/>
      <c r="K767" s="63"/>
      <c r="L767" s="63"/>
      <c r="M767" s="63"/>
      <c r="N767" s="63"/>
    </row>
    <row r="768" spans="2:14" ht="12.75">
      <c r="B768" s="63"/>
      <c r="C768" s="63"/>
      <c r="D768" s="63"/>
      <c r="G768" s="250"/>
      <c r="H768" s="63"/>
      <c r="I768" s="63"/>
      <c r="J768" s="63"/>
      <c r="K768" s="63"/>
      <c r="L768" s="63"/>
      <c r="M768" s="63"/>
      <c r="N768" s="63"/>
    </row>
    <row r="769" spans="2:14" ht="12.75">
      <c r="B769" s="63"/>
      <c r="C769" s="63"/>
      <c r="D769" s="63"/>
      <c r="G769" s="250"/>
      <c r="H769" s="63"/>
      <c r="I769" s="63"/>
      <c r="J769" s="63"/>
      <c r="K769" s="63"/>
      <c r="L769" s="63"/>
      <c r="M769" s="63"/>
      <c r="N769" s="63"/>
    </row>
    <row r="770" spans="2:14" ht="12.75">
      <c r="B770" s="63"/>
      <c r="C770" s="63"/>
      <c r="D770" s="63"/>
      <c r="G770" s="250"/>
      <c r="H770" s="63"/>
      <c r="I770" s="63"/>
      <c r="J770" s="63"/>
      <c r="K770" s="63"/>
      <c r="L770" s="63"/>
      <c r="M770" s="63"/>
      <c r="N770" s="63"/>
    </row>
    <row r="771" spans="2:14" ht="12.75">
      <c r="B771" s="63"/>
      <c r="C771" s="63"/>
      <c r="D771" s="63"/>
      <c r="G771" s="250"/>
      <c r="H771" s="63"/>
      <c r="I771" s="63"/>
      <c r="J771" s="63"/>
      <c r="K771" s="63"/>
      <c r="L771" s="63"/>
      <c r="M771" s="63"/>
      <c r="N771" s="63"/>
    </row>
    <row r="772" spans="2:14" ht="12.75">
      <c r="B772" s="63"/>
      <c r="C772" s="63"/>
      <c r="D772" s="63"/>
      <c r="G772" s="250"/>
      <c r="H772" s="63"/>
      <c r="I772" s="63"/>
      <c r="J772" s="63"/>
      <c r="K772" s="63"/>
      <c r="L772" s="63"/>
      <c r="M772" s="63"/>
      <c r="N772" s="63"/>
    </row>
    <row r="773" spans="2:14" ht="12.75">
      <c r="B773" s="63"/>
      <c r="C773" s="63"/>
      <c r="D773" s="63"/>
      <c r="G773" s="250"/>
      <c r="H773" s="63"/>
      <c r="I773" s="63"/>
      <c r="J773" s="63"/>
      <c r="K773" s="63"/>
      <c r="L773" s="63"/>
      <c r="M773" s="63"/>
      <c r="N773" s="63"/>
    </row>
    <row r="774" spans="2:14" ht="12.75">
      <c r="B774" s="63"/>
      <c r="C774" s="63"/>
      <c r="D774" s="63"/>
      <c r="G774" s="250"/>
      <c r="H774" s="63"/>
      <c r="I774" s="63"/>
      <c r="J774" s="63"/>
      <c r="K774" s="63"/>
      <c r="L774" s="63"/>
      <c r="M774" s="63"/>
      <c r="N774" s="63"/>
    </row>
    <row r="775" spans="2:14" ht="12.75">
      <c r="B775" s="63"/>
      <c r="C775" s="63"/>
      <c r="D775" s="63"/>
      <c r="G775" s="250"/>
      <c r="H775" s="63"/>
      <c r="I775" s="63"/>
      <c r="J775" s="63"/>
      <c r="K775" s="63"/>
      <c r="L775" s="63"/>
      <c r="M775" s="63"/>
      <c r="N775" s="63"/>
    </row>
    <row r="776" spans="2:14" ht="12.75">
      <c r="B776" s="63"/>
      <c r="C776" s="63"/>
      <c r="D776" s="63"/>
      <c r="G776" s="250"/>
      <c r="H776" s="63"/>
      <c r="I776" s="63"/>
      <c r="J776" s="63"/>
      <c r="K776" s="63"/>
      <c r="L776" s="63"/>
      <c r="M776" s="63"/>
      <c r="N776" s="63"/>
    </row>
    <row r="777" spans="2:14" ht="12.75">
      <c r="B777" s="63"/>
      <c r="C777" s="63"/>
      <c r="D777" s="63"/>
      <c r="G777" s="250"/>
      <c r="H777" s="63"/>
      <c r="I777" s="63"/>
      <c r="J777" s="63"/>
      <c r="K777" s="63"/>
      <c r="L777" s="63"/>
      <c r="M777" s="63"/>
      <c r="N777" s="63"/>
    </row>
    <row r="778" spans="2:14" ht="12.75">
      <c r="B778" s="63"/>
      <c r="C778" s="63"/>
      <c r="D778" s="63"/>
      <c r="G778" s="250"/>
      <c r="H778" s="63"/>
      <c r="I778" s="63"/>
      <c r="J778" s="63"/>
      <c r="K778" s="63"/>
      <c r="L778" s="63"/>
      <c r="M778" s="63"/>
      <c r="N778" s="63"/>
    </row>
    <row r="779" spans="2:14" ht="12.75">
      <c r="B779" s="63"/>
      <c r="C779" s="63"/>
      <c r="D779" s="63"/>
      <c r="G779" s="250"/>
      <c r="H779" s="63"/>
      <c r="I779" s="63"/>
      <c r="J779" s="63"/>
      <c r="K779" s="63"/>
      <c r="L779" s="63"/>
      <c r="M779" s="63"/>
      <c r="N779" s="63"/>
    </row>
    <row r="780" spans="2:14" ht="12.75">
      <c r="B780" s="63"/>
      <c r="C780" s="63"/>
      <c r="D780" s="63"/>
      <c r="G780" s="250"/>
      <c r="H780" s="63"/>
      <c r="I780" s="63"/>
      <c r="J780" s="63"/>
      <c r="K780" s="63"/>
      <c r="L780" s="63"/>
      <c r="M780" s="63"/>
      <c r="N780" s="63"/>
    </row>
    <row r="781" spans="2:14" ht="12.75">
      <c r="B781" s="63"/>
      <c r="C781" s="63"/>
      <c r="D781" s="63"/>
      <c r="G781" s="250"/>
      <c r="H781" s="63"/>
      <c r="I781" s="63"/>
      <c r="J781" s="63"/>
      <c r="K781" s="63"/>
      <c r="L781" s="63"/>
      <c r="M781" s="63"/>
      <c r="N781" s="63"/>
    </row>
    <row r="782" spans="2:14" ht="12.75">
      <c r="B782" s="63"/>
      <c r="C782" s="63"/>
      <c r="D782" s="63"/>
      <c r="G782" s="250"/>
      <c r="H782" s="63"/>
      <c r="I782" s="63"/>
      <c r="J782" s="63"/>
      <c r="K782" s="63"/>
      <c r="L782" s="63"/>
      <c r="M782" s="63"/>
      <c r="N782" s="63"/>
    </row>
    <row r="783" spans="2:14" ht="12.75">
      <c r="B783" s="63"/>
      <c r="C783" s="63"/>
      <c r="D783" s="63"/>
      <c r="G783" s="250"/>
      <c r="H783" s="63"/>
      <c r="I783" s="63"/>
      <c r="J783" s="63"/>
      <c r="K783" s="63"/>
      <c r="L783" s="63"/>
      <c r="M783" s="63"/>
      <c r="N783" s="63"/>
    </row>
    <row r="784" spans="2:14" ht="12.75">
      <c r="B784" s="63"/>
      <c r="C784" s="63"/>
      <c r="D784" s="63"/>
      <c r="G784" s="250"/>
      <c r="H784" s="63"/>
      <c r="I784" s="63"/>
      <c r="J784" s="63"/>
      <c r="K784" s="63"/>
      <c r="L784" s="63"/>
      <c r="M784" s="63"/>
      <c r="N784" s="63"/>
    </row>
    <row r="785" spans="2:14" ht="12.75">
      <c r="B785" s="63"/>
      <c r="C785" s="63"/>
      <c r="D785" s="63"/>
      <c r="G785" s="250"/>
      <c r="H785" s="63"/>
      <c r="I785" s="63"/>
      <c r="J785" s="63"/>
      <c r="K785" s="63"/>
      <c r="L785" s="63"/>
      <c r="M785" s="63"/>
      <c r="N785" s="63"/>
    </row>
    <row r="786" spans="2:14" ht="12.75">
      <c r="B786" s="63"/>
      <c r="C786" s="63"/>
      <c r="D786" s="63"/>
      <c r="G786" s="250"/>
      <c r="H786" s="63"/>
      <c r="I786" s="63"/>
      <c r="J786" s="63"/>
      <c r="K786" s="63"/>
      <c r="L786" s="63"/>
      <c r="M786" s="63"/>
      <c r="N786" s="63"/>
    </row>
    <row r="787" spans="2:14" ht="12.75">
      <c r="B787" s="63"/>
      <c r="C787" s="63"/>
      <c r="D787" s="63"/>
      <c r="G787" s="250"/>
      <c r="H787" s="63"/>
      <c r="I787" s="63"/>
      <c r="J787" s="63"/>
      <c r="K787" s="63"/>
      <c r="L787" s="63"/>
      <c r="M787" s="63"/>
      <c r="N787" s="63"/>
    </row>
    <row r="788" spans="2:14" ht="12.75">
      <c r="B788" s="63"/>
      <c r="C788" s="63"/>
      <c r="D788" s="63"/>
      <c r="G788" s="250"/>
      <c r="H788" s="63"/>
      <c r="I788" s="63"/>
      <c r="J788" s="63"/>
      <c r="K788" s="63"/>
      <c r="L788" s="63"/>
      <c r="M788" s="63"/>
      <c r="N788" s="63"/>
    </row>
    <row r="789" spans="2:14" ht="12.75">
      <c r="B789" s="63"/>
      <c r="C789" s="63"/>
      <c r="D789" s="63"/>
      <c r="G789" s="250"/>
      <c r="H789" s="63"/>
      <c r="I789" s="63"/>
      <c r="J789" s="63"/>
      <c r="K789" s="63"/>
      <c r="L789" s="63"/>
      <c r="M789" s="63"/>
      <c r="N789" s="63"/>
    </row>
    <row r="790" spans="2:14" ht="12.75">
      <c r="B790" s="63"/>
      <c r="C790" s="63"/>
      <c r="D790" s="63"/>
      <c r="G790" s="250"/>
      <c r="H790" s="63"/>
      <c r="I790" s="63"/>
      <c r="J790" s="63"/>
      <c r="K790" s="63"/>
      <c r="L790" s="63"/>
      <c r="M790" s="63"/>
      <c r="N790" s="63"/>
    </row>
    <row r="791" spans="2:14" ht="12.75">
      <c r="B791" s="63"/>
      <c r="C791" s="63"/>
      <c r="D791" s="63"/>
      <c r="G791" s="250"/>
      <c r="H791" s="63"/>
      <c r="I791" s="63"/>
      <c r="J791" s="63"/>
      <c r="K791" s="63"/>
      <c r="L791" s="63"/>
      <c r="M791" s="63"/>
      <c r="N791" s="63"/>
    </row>
    <row r="792" spans="2:14" ht="12.75">
      <c r="B792" s="63"/>
      <c r="C792" s="63"/>
      <c r="D792" s="63"/>
      <c r="G792" s="250"/>
      <c r="H792" s="63"/>
      <c r="I792" s="63"/>
      <c r="J792" s="63"/>
      <c r="K792" s="63"/>
      <c r="L792" s="63"/>
      <c r="M792" s="63"/>
      <c r="N792" s="63"/>
    </row>
    <row r="793" spans="2:14" ht="12.75">
      <c r="B793" s="63"/>
      <c r="C793" s="63"/>
      <c r="D793" s="63"/>
      <c r="G793" s="250"/>
      <c r="H793" s="63"/>
      <c r="I793" s="63"/>
      <c r="J793" s="63"/>
      <c r="K793" s="63"/>
      <c r="L793" s="63"/>
      <c r="M793" s="63"/>
      <c r="N793" s="63"/>
    </row>
    <row r="794" spans="2:14" ht="12.75">
      <c r="B794" s="63"/>
      <c r="C794" s="63"/>
      <c r="D794" s="63"/>
      <c r="G794" s="250"/>
      <c r="H794" s="63"/>
      <c r="I794" s="63"/>
      <c r="J794" s="63"/>
      <c r="K794" s="63"/>
      <c r="L794" s="63"/>
      <c r="M794" s="63"/>
      <c r="N794" s="63"/>
    </row>
    <row r="795" spans="2:14" ht="12.75">
      <c r="B795" s="63"/>
      <c r="C795" s="63"/>
      <c r="D795" s="63"/>
      <c r="G795" s="250"/>
      <c r="H795" s="63"/>
      <c r="I795" s="63"/>
      <c r="J795" s="63"/>
      <c r="K795" s="63"/>
      <c r="L795" s="63"/>
      <c r="M795" s="63"/>
      <c r="N795" s="63"/>
    </row>
    <row r="796" spans="2:14" ht="12.75">
      <c r="B796" s="63"/>
      <c r="C796" s="63"/>
      <c r="D796" s="63"/>
      <c r="G796" s="250"/>
      <c r="H796" s="63"/>
      <c r="I796" s="63"/>
      <c r="J796" s="63"/>
      <c r="K796" s="63"/>
      <c r="L796" s="63"/>
      <c r="M796" s="63"/>
      <c r="N796" s="63"/>
    </row>
    <row r="797" spans="2:14" ht="12.75">
      <c r="B797" s="63"/>
      <c r="C797" s="63"/>
      <c r="D797" s="63"/>
      <c r="G797" s="250"/>
      <c r="H797" s="63"/>
      <c r="I797" s="63"/>
      <c r="J797" s="63"/>
      <c r="K797" s="63"/>
      <c r="L797" s="63"/>
      <c r="M797" s="63"/>
      <c r="N797" s="63"/>
    </row>
    <row r="798" spans="2:14" ht="12.75">
      <c r="B798" s="63"/>
      <c r="C798" s="63"/>
      <c r="D798" s="63"/>
      <c r="G798" s="250"/>
      <c r="H798" s="63"/>
      <c r="I798" s="63"/>
      <c r="J798" s="63"/>
      <c r="K798" s="63"/>
      <c r="L798" s="63"/>
      <c r="M798" s="63"/>
      <c r="N798" s="63"/>
    </row>
    <row r="799" spans="2:14" ht="12.75">
      <c r="B799" s="63"/>
      <c r="C799" s="63"/>
      <c r="D799" s="63"/>
      <c r="G799" s="250"/>
      <c r="H799" s="63"/>
      <c r="I799" s="63"/>
      <c r="J799" s="63"/>
      <c r="K799" s="63"/>
      <c r="L799" s="63"/>
      <c r="M799" s="63"/>
      <c r="N799" s="63"/>
    </row>
    <row r="800" spans="2:14" ht="12.75">
      <c r="B800" s="63"/>
      <c r="C800" s="63"/>
      <c r="D800" s="63"/>
      <c r="G800" s="250"/>
      <c r="H800" s="63"/>
      <c r="I800" s="63"/>
      <c r="J800" s="63"/>
      <c r="K800" s="63"/>
      <c r="L800" s="63"/>
      <c r="M800" s="63"/>
      <c r="N800" s="63"/>
    </row>
    <row r="801" spans="2:14" ht="12.75">
      <c r="B801" s="63"/>
      <c r="C801" s="63"/>
      <c r="D801" s="63"/>
      <c r="G801" s="250"/>
      <c r="H801" s="63"/>
      <c r="I801" s="63"/>
      <c r="J801" s="63"/>
      <c r="K801" s="63"/>
      <c r="L801" s="63"/>
      <c r="M801" s="63"/>
      <c r="N801" s="63"/>
    </row>
    <row r="802" spans="2:14" ht="12.75">
      <c r="B802" s="63"/>
      <c r="C802" s="63"/>
      <c r="D802" s="63"/>
      <c r="G802" s="250"/>
      <c r="H802" s="63"/>
      <c r="I802" s="63"/>
      <c r="J802" s="63"/>
      <c r="K802" s="63"/>
      <c r="L802" s="63"/>
      <c r="M802" s="63"/>
      <c r="N802" s="63"/>
    </row>
    <row r="803" spans="2:14" ht="12.75">
      <c r="B803" s="63"/>
      <c r="C803" s="63"/>
      <c r="D803" s="63"/>
      <c r="G803" s="250"/>
      <c r="H803" s="63"/>
      <c r="I803" s="63"/>
      <c r="J803" s="63"/>
      <c r="K803" s="63"/>
      <c r="L803" s="63"/>
      <c r="M803" s="63"/>
      <c r="N803" s="63"/>
    </row>
    <row r="804" spans="2:14" ht="12.75">
      <c r="B804" s="63"/>
      <c r="C804" s="63"/>
      <c r="D804" s="63"/>
      <c r="G804" s="250"/>
      <c r="H804" s="63"/>
      <c r="I804" s="63"/>
      <c r="J804" s="63"/>
      <c r="K804" s="63"/>
      <c r="L804" s="63"/>
      <c r="M804" s="63"/>
      <c r="N804" s="63"/>
    </row>
    <row r="805" spans="2:14" ht="12.75">
      <c r="B805" s="63"/>
      <c r="C805" s="63"/>
      <c r="D805" s="63"/>
      <c r="G805" s="250"/>
      <c r="H805" s="63"/>
      <c r="I805" s="63"/>
      <c r="J805" s="63"/>
      <c r="K805" s="63"/>
      <c r="L805" s="63"/>
      <c r="M805" s="63"/>
      <c r="N805" s="63"/>
    </row>
    <row r="806" spans="2:14" ht="12.75">
      <c r="B806" s="63"/>
      <c r="C806" s="63"/>
      <c r="D806" s="63"/>
      <c r="G806" s="250"/>
      <c r="H806" s="63"/>
      <c r="I806" s="63"/>
      <c r="J806" s="63"/>
      <c r="K806" s="63"/>
      <c r="L806" s="63"/>
      <c r="M806" s="63"/>
      <c r="N806" s="63"/>
    </row>
    <row r="807" spans="2:14" ht="12.75">
      <c r="B807" s="63"/>
      <c r="C807" s="63"/>
      <c r="D807" s="63"/>
      <c r="G807" s="250"/>
      <c r="H807" s="63"/>
      <c r="I807" s="63"/>
      <c r="J807" s="63"/>
      <c r="K807" s="63"/>
      <c r="L807" s="63"/>
      <c r="M807" s="63"/>
      <c r="N807" s="63"/>
    </row>
    <row r="808" spans="2:14" ht="12.75">
      <c r="B808" s="63"/>
      <c r="C808" s="63"/>
      <c r="D808" s="63"/>
      <c r="G808" s="250"/>
      <c r="H808" s="63"/>
      <c r="I808" s="63"/>
      <c r="J808" s="63"/>
      <c r="K808" s="63"/>
      <c r="L808" s="63"/>
      <c r="M808" s="63"/>
      <c r="N808" s="63"/>
    </row>
    <row r="809" spans="2:14" ht="12.75">
      <c r="B809" s="63"/>
      <c r="C809" s="63"/>
      <c r="D809" s="63"/>
      <c r="G809" s="250"/>
      <c r="H809" s="63"/>
      <c r="I809" s="63"/>
      <c r="J809" s="63"/>
      <c r="K809" s="63"/>
      <c r="L809" s="63"/>
      <c r="M809" s="63"/>
      <c r="N809" s="63"/>
    </row>
    <row r="810" spans="2:14" ht="12.75">
      <c r="B810" s="63"/>
      <c r="C810" s="63"/>
      <c r="D810" s="63"/>
      <c r="G810" s="250"/>
      <c r="H810" s="63"/>
      <c r="I810" s="63"/>
      <c r="J810" s="63"/>
      <c r="K810" s="63"/>
      <c r="L810" s="63"/>
      <c r="M810" s="63"/>
      <c r="N810" s="63"/>
    </row>
    <row r="811" spans="2:14" ht="12.75">
      <c r="B811" s="63"/>
      <c r="C811" s="63"/>
      <c r="D811" s="63"/>
      <c r="G811" s="250"/>
      <c r="H811" s="63"/>
      <c r="I811" s="63"/>
      <c r="J811" s="63"/>
      <c r="K811" s="63"/>
      <c r="L811" s="63"/>
      <c r="M811" s="63"/>
      <c r="N811" s="63"/>
    </row>
    <row r="812" spans="2:14" ht="12.75">
      <c r="B812" s="63"/>
      <c r="C812" s="63"/>
      <c r="D812" s="63"/>
      <c r="G812" s="250"/>
      <c r="H812" s="63"/>
      <c r="I812" s="63"/>
      <c r="J812" s="63"/>
      <c r="K812" s="63"/>
      <c r="L812" s="63"/>
      <c r="M812" s="63"/>
      <c r="N812" s="63"/>
    </row>
    <row r="813" spans="2:14" ht="12.75">
      <c r="B813" s="63"/>
      <c r="C813" s="63"/>
      <c r="D813" s="63"/>
      <c r="G813" s="250"/>
      <c r="H813" s="63"/>
      <c r="I813" s="63"/>
      <c r="J813" s="63"/>
      <c r="K813" s="63"/>
      <c r="L813" s="63"/>
      <c r="M813" s="63"/>
      <c r="N813" s="63"/>
    </row>
    <row r="814" spans="2:14" ht="12.75">
      <c r="B814" s="63"/>
      <c r="C814" s="63"/>
      <c r="D814" s="63"/>
      <c r="G814" s="250"/>
      <c r="H814" s="63"/>
      <c r="I814" s="63"/>
      <c r="J814" s="63"/>
      <c r="K814" s="63"/>
      <c r="L814" s="63"/>
      <c r="M814" s="63"/>
      <c r="N814" s="63"/>
    </row>
    <row r="815" spans="2:14" ht="12.75">
      <c r="B815" s="63"/>
      <c r="C815" s="63"/>
      <c r="D815" s="63"/>
      <c r="G815" s="250"/>
      <c r="H815" s="63"/>
      <c r="I815" s="63"/>
      <c r="J815" s="63"/>
      <c r="K815" s="63"/>
      <c r="L815" s="63"/>
      <c r="M815" s="63"/>
      <c r="N815" s="63"/>
    </row>
    <row r="816" spans="2:14" ht="12.75">
      <c r="B816" s="63"/>
      <c r="C816" s="63"/>
      <c r="D816" s="63"/>
      <c r="G816" s="250"/>
      <c r="H816" s="63"/>
      <c r="I816" s="63"/>
      <c r="J816" s="63"/>
      <c r="K816" s="63"/>
      <c r="L816" s="63"/>
      <c r="M816" s="63"/>
      <c r="N816" s="63"/>
    </row>
    <row r="817" spans="2:14" ht="12.75">
      <c r="B817" s="63"/>
      <c r="C817" s="63"/>
      <c r="D817" s="63"/>
      <c r="G817" s="250"/>
      <c r="H817" s="63"/>
      <c r="I817" s="63"/>
      <c r="J817" s="63"/>
      <c r="K817" s="63"/>
      <c r="L817" s="63"/>
      <c r="M817" s="63"/>
      <c r="N817" s="63"/>
    </row>
    <row r="818" spans="2:14" ht="12.75">
      <c r="B818" s="63"/>
      <c r="C818" s="63"/>
      <c r="D818" s="63"/>
      <c r="G818" s="250"/>
      <c r="H818" s="63"/>
      <c r="I818" s="63"/>
      <c r="J818" s="63"/>
      <c r="K818" s="63"/>
      <c r="L818" s="63"/>
      <c r="M818" s="63"/>
      <c r="N818" s="63"/>
    </row>
    <row r="819" spans="2:14" ht="12.75">
      <c r="B819" s="63"/>
      <c r="C819" s="63"/>
      <c r="D819" s="63"/>
      <c r="G819" s="250"/>
      <c r="H819" s="63"/>
      <c r="I819" s="63"/>
      <c r="J819" s="63"/>
      <c r="K819" s="63"/>
      <c r="L819" s="63"/>
      <c r="M819" s="63"/>
      <c r="N819" s="63"/>
    </row>
    <row r="820" spans="2:14" ht="12.75">
      <c r="B820" s="63"/>
      <c r="C820" s="63"/>
      <c r="D820" s="63"/>
      <c r="G820" s="250"/>
      <c r="H820" s="63"/>
      <c r="I820" s="63"/>
      <c r="J820" s="63"/>
      <c r="K820" s="63"/>
      <c r="L820" s="63"/>
      <c r="M820" s="63"/>
      <c r="N820" s="63"/>
    </row>
    <row r="821" spans="2:14" ht="12.75">
      <c r="B821" s="63"/>
      <c r="C821" s="63"/>
      <c r="D821" s="63"/>
      <c r="G821" s="250"/>
      <c r="H821" s="63"/>
      <c r="I821" s="63"/>
      <c r="J821" s="63"/>
      <c r="K821" s="63"/>
      <c r="L821" s="63"/>
      <c r="M821" s="63"/>
      <c r="N821" s="63"/>
    </row>
    <row r="822" spans="2:14" ht="12.75">
      <c r="B822" s="63"/>
      <c r="C822" s="63"/>
      <c r="D822" s="63"/>
      <c r="G822" s="250"/>
      <c r="H822" s="63"/>
      <c r="I822" s="63"/>
      <c r="J822" s="63"/>
      <c r="K822" s="63"/>
      <c r="L822" s="63"/>
      <c r="M822" s="63"/>
      <c r="N822" s="63"/>
    </row>
    <row r="823" spans="2:14" ht="12.75">
      <c r="B823" s="63"/>
      <c r="C823" s="63"/>
      <c r="D823" s="63"/>
      <c r="G823" s="250"/>
      <c r="H823" s="63"/>
      <c r="I823" s="63"/>
      <c r="J823" s="63"/>
      <c r="K823" s="63"/>
      <c r="L823" s="63"/>
      <c r="M823" s="63"/>
      <c r="N823" s="63"/>
    </row>
    <row r="824" spans="2:14" ht="12.75">
      <c r="B824" s="63"/>
      <c r="C824" s="63"/>
      <c r="D824" s="63"/>
      <c r="G824" s="250"/>
      <c r="H824" s="63"/>
      <c r="I824" s="63"/>
      <c r="J824" s="63"/>
      <c r="K824" s="63"/>
      <c r="L824" s="63"/>
      <c r="M824" s="63"/>
      <c r="N824" s="63"/>
    </row>
    <row r="825" spans="2:14" ht="12.75">
      <c r="B825" s="63"/>
      <c r="C825" s="63"/>
      <c r="D825" s="63"/>
      <c r="G825" s="250"/>
      <c r="H825" s="63"/>
      <c r="I825" s="63"/>
      <c r="J825" s="63"/>
      <c r="K825" s="63"/>
      <c r="L825" s="63"/>
      <c r="M825" s="63"/>
      <c r="N825" s="63"/>
    </row>
    <row r="826" spans="2:14" ht="12.75">
      <c r="B826" s="63"/>
      <c r="C826" s="63"/>
      <c r="D826" s="63"/>
      <c r="G826" s="250"/>
      <c r="H826" s="63"/>
      <c r="I826" s="63"/>
      <c r="J826" s="63"/>
      <c r="K826" s="63"/>
      <c r="L826" s="63"/>
      <c r="M826" s="63"/>
      <c r="N826" s="63"/>
    </row>
    <row r="827" spans="2:14" ht="12.75">
      <c r="B827" s="63"/>
      <c r="C827" s="63"/>
      <c r="D827" s="63"/>
      <c r="G827" s="250"/>
      <c r="H827" s="63"/>
      <c r="I827" s="63"/>
      <c r="J827" s="63"/>
      <c r="K827" s="63"/>
      <c r="L827" s="63"/>
      <c r="M827" s="63"/>
      <c r="N827" s="63"/>
    </row>
    <row r="828" spans="2:14" ht="12.75">
      <c r="B828" s="63"/>
      <c r="C828" s="63"/>
      <c r="D828" s="63"/>
      <c r="G828" s="250"/>
      <c r="H828" s="63"/>
      <c r="I828" s="63"/>
      <c r="J828" s="63"/>
      <c r="K828" s="63"/>
      <c r="L828" s="63"/>
      <c r="M828" s="63"/>
      <c r="N828" s="63"/>
    </row>
    <row r="829" spans="2:14" ht="12.75">
      <c r="B829" s="63"/>
      <c r="C829" s="63"/>
      <c r="D829" s="63"/>
      <c r="G829" s="250"/>
      <c r="H829" s="63"/>
      <c r="I829" s="63"/>
      <c r="J829" s="63"/>
      <c r="K829" s="63"/>
      <c r="L829" s="63"/>
      <c r="M829" s="63"/>
      <c r="N829" s="63"/>
    </row>
    <row r="830" spans="2:14" ht="12.75">
      <c r="B830" s="63"/>
      <c r="C830" s="63"/>
      <c r="D830" s="63"/>
      <c r="G830" s="250"/>
      <c r="H830" s="63"/>
      <c r="I830" s="63"/>
      <c r="J830" s="63"/>
      <c r="K830" s="63"/>
      <c r="L830" s="63"/>
      <c r="M830" s="63"/>
      <c r="N830" s="63"/>
    </row>
    <row r="831" spans="2:14" ht="12.75">
      <c r="B831" s="63"/>
      <c r="C831" s="63"/>
      <c r="D831" s="63"/>
      <c r="G831" s="250"/>
      <c r="H831" s="63"/>
      <c r="I831" s="63"/>
      <c r="J831" s="63"/>
      <c r="K831" s="63"/>
      <c r="L831" s="63"/>
      <c r="M831" s="63"/>
      <c r="N831" s="63"/>
    </row>
    <row r="832" spans="2:14" ht="12.75">
      <c r="B832" s="63"/>
      <c r="C832" s="63"/>
      <c r="D832" s="63"/>
      <c r="G832" s="250"/>
      <c r="H832" s="63"/>
      <c r="I832" s="63"/>
      <c r="J832" s="63"/>
      <c r="K832" s="63"/>
      <c r="L832" s="63"/>
      <c r="M832" s="63"/>
      <c r="N832" s="63"/>
    </row>
    <row r="833" spans="2:14" ht="12.75">
      <c r="B833" s="63"/>
      <c r="C833" s="63"/>
      <c r="D833" s="63"/>
      <c r="G833" s="250"/>
      <c r="H833" s="63"/>
      <c r="I833" s="63"/>
      <c r="J833" s="63"/>
      <c r="K833" s="63"/>
      <c r="L833" s="63"/>
      <c r="M833" s="63"/>
      <c r="N833" s="63"/>
    </row>
    <row r="834" spans="2:14" ht="12.75">
      <c r="B834" s="63"/>
      <c r="C834" s="63"/>
      <c r="D834" s="63"/>
      <c r="G834" s="250"/>
      <c r="H834" s="63"/>
      <c r="I834" s="63"/>
      <c r="J834" s="63"/>
      <c r="K834" s="63"/>
      <c r="L834" s="63"/>
      <c r="M834" s="63"/>
      <c r="N834" s="63"/>
    </row>
    <row r="835" spans="2:14" ht="12.75">
      <c r="B835" s="63"/>
      <c r="C835" s="63"/>
      <c r="D835" s="63"/>
      <c r="G835" s="250"/>
      <c r="H835" s="63"/>
      <c r="I835" s="63"/>
      <c r="J835" s="63"/>
      <c r="K835" s="63"/>
      <c r="L835" s="63"/>
      <c r="M835" s="63"/>
      <c r="N835" s="63"/>
    </row>
    <row r="836" spans="2:14" ht="12.75">
      <c r="B836" s="63"/>
      <c r="C836" s="63"/>
      <c r="D836" s="63"/>
      <c r="G836" s="250"/>
      <c r="H836" s="63"/>
      <c r="I836" s="63"/>
      <c r="J836" s="63"/>
      <c r="K836" s="63"/>
      <c r="L836" s="63"/>
      <c r="M836" s="63"/>
      <c r="N836" s="63"/>
    </row>
    <row r="837" spans="2:14" ht="12.75">
      <c r="B837" s="63"/>
      <c r="C837" s="63"/>
      <c r="D837" s="63"/>
      <c r="G837" s="250"/>
      <c r="H837" s="63"/>
      <c r="I837" s="63"/>
      <c r="J837" s="63"/>
      <c r="K837" s="63"/>
      <c r="L837" s="63"/>
      <c r="M837" s="63"/>
      <c r="N837" s="63"/>
    </row>
    <row r="838" spans="2:14" ht="12.75">
      <c r="B838" s="63"/>
      <c r="C838" s="63"/>
      <c r="D838" s="63"/>
      <c r="G838" s="250"/>
      <c r="H838" s="63"/>
      <c r="I838" s="63"/>
      <c r="J838" s="63"/>
      <c r="K838" s="63"/>
      <c r="L838" s="63"/>
      <c r="M838" s="63"/>
      <c r="N838" s="63"/>
    </row>
    <row r="839" spans="2:14" ht="12.75">
      <c r="B839" s="63"/>
      <c r="C839" s="63"/>
      <c r="D839" s="63"/>
      <c r="G839" s="250"/>
      <c r="H839" s="63"/>
      <c r="I839" s="63"/>
      <c r="J839" s="63"/>
      <c r="K839" s="63"/>
      <c r="L839" s="63"/>
      <c r="M839" s="63"/>
      <c r="N839" s="63"/>
    </row>
    <row r="840" spans="2:14" ht="12.75">
      <c r="B840" s="63"/>
      <c r="C840" s="63"/>
      <c r="D840" s="63"/>
      <c r="G840" s="250"/>
      <c r="H840" s="63"/>
      <c r="I840" s="63"/>
      <c r="J840" s="63"/>
      <c r="K840" s="63"/>
      <c r="L840" s="63"/>
      <c r="M840" s="63"/>
      <c r="N840" s="63"/>
    </row>
    <row r="841" spans="2:14" ht="12.75">
      <c r="B841" s="63"/>
      <c r="C841" s="63"/>
      <c r="D841" s="63"/>
      <c r="G841" s="250"/>
      <c r="H841" s="63"/>
      <c r="I841" s="63"/>
      <c r="J841" s="63"/>
      <c r="K841" s="63"/>
      <c r="L841" s="63"/>
      <c r="M841" s="63"/>
      <c r="N841" s="63"/>
    </row>
    <row r="842" spans="2:14" ht="12.75">
      <c r="B842" s="63"/>
      <c r="C842" s="63"/>
      <c r="D842" s="63"/>
      <c r="G842" s="250"/>
      <c r="H842" s="63"/>
      <c r="I842" s="63"/>
      <c r="J842" s="63"/>
      <c r="K842" s="63"/>
      <c r="L842" s="63"/>
      <c r="M842" s="63"/>
      <c r="N842" s="63"/>
    </row>
    <row r="843" spans="2:14" ht="12.75">
      <c r="B843" s="63"/>
      <c r="C843" s="63"/>
      <c r="D843" s="63"/>
      <c r="G843" s="250"/>
      <c r="H843" s="63"/>
      <c r="I843" s="63"/>
      <c r="J843" s="63"/>
      <c r="K843" s="63"/>
      <c r="L843" s="63"/>
      <c r="M843" s="63"/>
      <c r="N843" s="63"/>
    </row>
    <row r="844" spans="2:14" ht="12.75">
      <c r="B844" s="63"/>
      <c r="C844" s="63"/>
      <c r="D844" s="63"/>
      <c r="G844" s="250"/>
      <c r="H844" s="63"/>
      <c r="I844" s="63"/>
      <c r="J844" s="63"/>
      <c r="K844" s="63"/>
      <c r="L844" s="63"/>
      <c r="M844" s="63"/>
      <c r="N844" s="63"/>
    </row>
    <row r="845" spans="2:14" ht="12.75">
      <c r="B845" s="63"/>
      <c r="C845" s="63"/>
      <c r="D845" s="63"/>
      <c r="G845" s="250"/>
      <c r="H845" s="63"/>
      <c r="I845" s="63"/>
      <c r="J845" s="63"/>
      <c r="K845" s="63"/>
      <c r="L845" s="63"/>
      <c r="M845" s="63"/>
      <c r="N845" s="63"/>
    </row>
    <row r="846" spans="2:14" ht="12.75">
      <c r="B846" s="63"/>
      <c r="C846" s="63"/>
      <c r="D846" s="63"/>
      <c r="G846" s="250"/>
      <c r="H846" s="63"/>
      <c r="I846" s="63"/>
      <c r="J846" s="63"/>
      <c r="K846" s="63"/>
      <c r="L846" s="63"/>
      <c r="M846" s="63"/>
      <c r="N846" s="63"/>
    </row>
    <row r="847" spans="2:14" ht="12.75">
      <c r="B847" s="63"/>
      <c r="C847" s="63"/>
      <c r="D847" s="63"/>
      <c r="G847" s="250"/>
      <c r="H847" s="63"/>
      <c r="I847" s="63"/>
      <c r="J847" s="63"/>
      <c r="K847" s="63"/>
      <c r="L847" s="63"/>
      <c r="M847" s="63"/>
      <c r="N847" s="63"/>
    </row>
    <row r="848" spans="2:14" ht="12.75">
      <c r="B848" s="63"/>
      <c r="C848" s="63"/>
      <c r="D848" s="63"/>
      <c r="G848" s="250"/>
      <c r="H848" s="63"/>
      <c r="I848" s="63"/>
      <c r="J848" s="63"/>
      <c r="K848" s="63"/>
      <c r="L848" s="63"/>
      <c r="M848" s="63"/>
      <c r="N848" s="63"/>
    </row>
    <row r="849" spans="2:14" ht="12.75">
      <c r="B849" s="63"/>
      <c r="C849" s="63"/>
      <c r="D849" s="63"/>
      <c r="G849" s="250"/>
      <c r="H849" s="63"/>
      <c r="I849" s="63"/>
      <c r="J849" s="63"/>
      <c r="K849" s="63"/>
      <c r="L849" s="63"/>
      <c r="M849" s="63"/>
      <c r="N849" s="63"/>
    </row>
    <row r="850" spans="2:14" ht="12.75">
      <c r="B850" s="63"/>
      <c r="C850" s="63"/>
      <c r="D850" s="63"/>
      <c r="G850" s="250"/>
      <c r="H850" s="63"/>
      <c r="I850" s="63"/>
      <c r="J850" s="63"/>
      <c r="K850" s="63"/>
      <c r="L850" s="63"/>
      <c r="M850" s="63"/>
      <c r="N850" s="63"/>
    </row>
    <row r="851" spans="2:14" ht="12.75">
      <c r="B851" s="63"/>
      <c r="C851" s="63"/>
      <c r="D851" s="63"/>
      <c r="G851" s="250"/>
      <c r="H851" s="63"/>
      <c r="I851" s="63"/>
      <c r="J851" s="63"/>
      <c r="K851" s="63"/>
      <c r="L851" s="63"/>
      <c r="M851" s="63"/>
      <c r="N851" s="63"/>
    </row>
    <row r="852" spans="2:14" ht="12.75">
      <c r="B852" s="63"/>
      <c r="C852" s="63"/>
      <c r="D852" s="63"/>
      <c r="G852" s="250"/>
      <c r="H852" s="63"/>
      <c r="I852" s="63"/>
      <c r="J852" s="63"/>
      <c r="K852" s="63"/>
      <c r="L852" s="63"/>
      <c r="M852" s="63"/>
      <c r="N852" s="63"/>
    </row>
    <row r="853" spans="2:14" ht="12.75">
      <c r="B853" s="63"/>
      <c r="C853" s="63"/>
      <c r="D853" s="63"/>
      <c r="G853" s="250"/>
      <c r="H853" s="63"/>
      <c r="I853" s="63"/>
      <c r="J853" s="63"/>
      <c r="K853" s="63"/>
      <c r="L853" s="63"/>
      <c r="M853" s="63"/>
      <c r="N853" s="63"/>
    </row>
    <row r="854" spans="2:14" ht="12.75">
      <c r="B854" s="63"/>
      <c r="C854" s="63"/>
      <c r="D854" s="63"/>
      <c r="G854" s="250"/>
      <c r="H854" s="63"/>
      <c r="I854" s="63"/>
      <c r="J854" s="63"/>
      <c r="K854" s="63"/>
      <c r="L854" s="63"/>
      <c r="M854" s="63"/>
      <c r="N854" s="63"/>
    </row>
    <row r="855" spans="2:14" ht="12.75">
      <c r="B855" s="63"/>
      <c r="C855" s="63"/>
      <c r="D855" s="63"/>
      <c r="G855" s="250"/>
      <c r="H855" s="63"/>
      <c r="I855" s="63"/>
      <c r="J855" s="63"/>
      <c r="K855" s="63"/>
      <c r="L855" s="63"/>
      <c r="M855" s="63"/>
      <c r="N855" s="63"/>
    </row>
    <row r="856" spans="2:14" ht="12.75">
      <c r="B856" s="63"/>
      <c r="C856" s="63"/>
      <c r="D856" s="63"/>
      <c r="G856" s="250"/>
      <c r="H856" s="63"/>
      <c r="I856" s="63"/>
      <c r="J856" s="63"/>
      <c r="K856" s="63"/>
      <c r="L856" s="63"/>
      <c r="M856" s="63"/>
      <c r="N856" s="63"/>
    </row>
    <row r="857" spans="2:14" ht="12.75">
      <c r="B857" s="63"/>
      <c r="C857" s="63"/>
      <c r="D857" s="63"/>
      <c r="G857" s="250"/>
      <c r="H857" s="63"/>
      <c r="I857" s="63"/>
      <c r="J857" s="63"/>
      <c r="K857" s="63"/>
      <c r="L857" s="63"/>
      <c r="M857" s="63"/>
      <c r="N857" s="63"/>
    </row>
    <row r="858" spans="2:14" ht="12.75">
      <c r="B858" s="63"/>
      <c r="C858" s="63"/>
      <c r="D858" s="63"/>
      <c r="G858" s="250"/>
      <c r="H858" s="63"/>
      <c r="I858" s="63"/>
      <c r="J858" s="63"/>
      <c r="K858" s="63"/>
      <c r="L858" s="63"/>
      <c r="M858" s="63"/>
      <c r="N858" s="63"/>
    </row>
    <row r="859" spans="2:14" ht="12.75">
      <c r="B859" s="63"/>
      <c r="C859" s="63"/>
      <c r="D859" s="63"/>
      <c r="G859" s="250"/>
      <c r="H859" s="63"/>
      <c r="I859" s="63"/>
      <c r="J859" s="63"/>
      <c r="K859" s="63"/>
      <c r="L859" s="63"/>
      <c r="M859" s="63"/>
      <c r="N859" s="63"/>
    </row>
    <row r="860" spans="2:14" ht="12.75">
      <c r="B860" s="63"/>
      <c r="C860" s="63"/>
      <c r="D860" s="63"/>
      <c r="G860" s="250"/>
      <c r="H860" s="63"/>
      <c r="I860" s="63"/>
      <c r="J860" s="63"/>
      <c r="K860" s="63"/>
      <c r="L860" s="63"/>
      <c r="M860" s="63"/>
      <c r="N860" s="63"/>
    </row>
    <row r="861" spans="2:14" ht="12.75">
      <c r="B861" s="63"/>
      <c r="C861" s="63"/>
      <c r="D861" s="63"/>
      <c r="G861" s="250"/>
      <c r="H861" s="63"/>
      <c r="I861" s="63"/>
      <c r="J861" s="63"/>
      <c r="K861" s="63"/>
      <c r="L861" s="63"/>
      <c r="M861" s="63"/>
      <c r="N861" s="63"/>
    </row>
    <row r="862" spans="2:14" ht="12.75">
      <c r="B862" s="63"/>
      <c r="C862" s="63"/>
      <c r="D862" s="63"/>
      <c r="G862" s="250"/>
      <c r="H862" s="63"/>
      <c r="I862" s="63"/>
      <c r="J862" s="63"/>
      <c r="K862" s="63"/>
      <c r="L862" s="63"/>
      <c r="M862" s="63"/>
      <c r="N862" s="63"/>
    </row>
    <row r="863" spans="2:14" ht="12.75">
      <c r="B863" s="63"/>
      <c r="C863" s="63"/>
      <c r="D863" s="63"/>
      <c r="G863" s="250"/>
      <c r="H863" s="63"/>
      <c r="I863" s="63"/>
      <c r="J863" s="63"/>
      <c r="K863" s="63"/>
      <c r="L863" s="63"/>
      <c r="M863" s="63"/>
      <c r="N863" s="63"/>
    </row>
    <row r="864" spans="2:14" ht="12.75">
      <c r="B864" s="63"/>
      <c r="C864" s="63"/>
      <c r="D864" s="63"/>
      <c r="G864" s="250"/>
      <c r="H864" s="63"/>
      <c r="I864" s="63"/>
      <c r="J864" s="63"/>
      <c r="K864" s="63"/>
      <c r="L864" s="63"/>
      <c r="M864" s="63"/>
      <c r="N864" s="63"/>
    </row>
    <row r="865" spans="2:14" ht="12.75">
      <c r="B865" s="63"/>
      <c r="C865" s="63"/>
      <c r="D865" s="63"/>
      <c r="G865" s="250"/>
      <c r="H865" s="63"/>
      <c r="I865" s="63"/>
      <c r="J865" s="63"/>
      <c r="K865" s="63"/>
      <c r="L865" s="63"/>
      <c r="M865" s="63"/>
      <c r="N865" s="63"/>
    </row>
    <row r="866" spans="2:14" ht="12.75">
      <c r="B866" s="63"/>
      <c r="C866" s="63"/>
      <c r="D866" s="63"/>
      <c r="G866" s="250"/>
      <c r="H866" s="63"/>
      <c r="I866" s="63"/>
      <c r="J866" s="63"/>
      <c r="K866" s="63"/>
      <c r="L866" s="63"/>
      <c r="M866" s="63"/>
      <c r="N866" s="63"/>
    </row>
    <row r="867" spans="2:14" ht="12.75">
      <c r="B867" s="63"/>
      <c r="C867" s="63"/>
      <c r="D867" s="63"/>
      <c r="G867" s="250"/>
      <c r="H867" s="63"/>
      <c r="I867" s="63"/>
      <c r="J867" s="63"/>
      <c r="K867" s="63"/>
      <c r="L867" s="63"/>
      <c r="M867" s="63"/>
      <c r="N867" s="63"/>
    </row>
    <row r="868" spans="2:14" ht="12.75">
      <c r="B868" s="63"/>
      <c r="C868" s="63"/>
      <c r="D868" s="63"/>
      <c r="G868" s="250"/>
      <c r="H868" s="63"/>
      <c r="I868" s="63"/>
      <c r="J868" s="63"/>
      <c r="K868" s="63"/>
      <c r="L868" s="63"/>
      <c r="M868" s="63"/>
      <c r="N868" s="63"/>
    </row>
    <row r="869" spans="2:14" ht="12.75">
      <c r="B869" s="63"/>
      <c r="C869" s="63"/>
      <c r="D869" s="63"/>
      <c r="G869" s="250"/>
      <c r="H869" s="63"/>
      <c r="I869" s="63"/>
      <c r="J869" s="63"/>
      <c r="K869" s="63"/>
      <c r="L869" s="63"/>
      <c r="M869" s="63"/>
      <c r="N869" s="63"/>
    </row>
    <row r="870" spans="2:14" ht="12.75">
      <c r="B870" s="63"/>
      <c r="C870" s="63"/>
      <c r="D870" s="63"/>
      <c r="G870" s="250"/>
      <c r="H870" s="63"/>
      <c r="I870" s="63"/>
      <c r="J870" s="63"/>
      <c r="K870" s="63"/>
      <c r="L870" s="63"/>
      <c r="M870" s="63"/>
      <c r="N870" s="63"/>
    </row>
    <row r="871" spans="2:14" ht="12.75">
      <c r="B871" s="63"/>
      <c r="C871" s="63"/>
      <c r="D871" s="63"/>
      <c r="G871" s="250"/>
      <c r="H871" s="63"/>
      <c r="I871" s="63"/>
      <c r="J871" s="63"/>
      <c r="K871" s="63"/>
      <c r="L871" s="63"/>
      <c r="M871" s="63"/>
      <c r="N871" s="63"/>
    </row>
    <row r="872" spans="2:14" ht="12.75">
      <c r="B872" s="63"/>
      <c r="C872" s="63"/>
      <c r="D872" s="63"/>
      <c r="G872" s="250"/>
      <c r="H872" s="63"/>
      <c r="I872" s="63"/>
      <c r="J872" s="63"/>
      <c r="K872" s="63"/>
      <c r="L872" s="63"/>
      <c r="M872" s="63"/>
      <c r="N872" s="63"/>
    </row>
    <row r="873" spans="2:14" ht="12.75">
      <c r="B873" s="63"/>
      <c r="C873" s="63"/>
      <c r="D873" s="63"/>
      <c r="G873" s="250"/>
      <c r="H873" s="63"/>
      <c r="I873" s="63"/>
      <c r="J873" s="63"/>
      <c r="K873" s="63"/>
      <c r="L873" s="63"/>
      <c r="M873" s="63"/>
      <c r="N873" s="63"/>
    </row>
    <row r="874" spans="2:14" ht="12.75">
      <c r="B874" s="63"/>
      <c r="C874" s="63"/>
      <c r="D874" s="63"/>
      <c r="G874" s="250"/>
      <c r="H874" s="63"/>
      <c r="I874" s="63"/>
      <c r="J874" s="63"/>
      <c r="K874" s="63"/>
      <c r="L874" s="63"/>
      <c r="M874" s="63"/>
      <c r="N874" s="63"/>
    </row>
    <row r="875" spans="2:14" ht="12.75">
      <c r="B875" s="63"/>
      <c r="C875" s="63"/>
      <c r="D875" s="63"/>
      <c r="G875" s="250"/>
      <c r="H875" s="63"/>
      <c r="I875" s="63"/>
      <c r="J875" s="63"/>
      <c r="K875" s="63"/>
      <c r="L875" s="63"/>
      <c r="M875" s="63"/>
      <c r="N875" s="63"/>
    </row>
    <row r="876" spans="2:14" ht="12.75">
      <c r="B876" s="63"/>
      <c r="C876" s="63"/>
      <c r="D876" s="63"/>
      <c r="G876" s="250"/>
      <c r="H876" s="63"/>
      <c r="I876" s="63"/>
      <c r="J876" s="63"/>
      <c r="K876" s="63"/>
      <c r="L876" s="63"/>
      <c r="M876" s="63"/>
      <c r="N876" s="63"/>
    </row>
    <row r="877" spans="2:14" ht="12.75">
      <c r="B877" s="63"/>
      <c r="C877" s="63"/>
      <c r="D877" s="63"/>
      <c r="G877" s="250"/>
      <c r="H877" s="63"/>
      <c r="I877" s="63"/>
      <c r="J877" s="63"/>
      <c r="K877" s="63"/>
      <c r="L877" s="63"/>
      <c r="M877" s="63"/>
      <c r="N877" s="63"/>
    </row>
    <row r="878" spans="2:14" ht="12.75">
      <c r="B878" s="63"/>
      <c r="C878" s="63"/>
      <c r="D878" s="63"/>
      <c r="G878" s="250"/>
      <c r="H878" s="63"/>
      <c r="I878" s="63"/>
      <c r="J878" s="63"/>
      <c r="K878" s="63"/>
      <c r="L878" s="63"/>
      <c r="M878" s="63"/>
      <c r="N878" s="63"/>
    </row>
    <row r="879" spans="2:14" ht="12.75">
      <c r="B879" s="63"/>
      <c r="C879" s="63"/>
      <c r="D879" s="63"/>
      <c r="G879" s="250"/>
      <c r="H879" s="63"/>
      <c r="I879" s="63"/>
      <c r="J879" s="63"/>
      <c r="K879" s="63"/>
      <c r="L879" s="63"/>
      <c r="M879" s="63"/>
      <c r="N879" s="63"/>
    </row>
    <row r="880" spans="2:14" ht="12.75">
      <c r="B880" s="63"/>
      <c r="C880" s="63"/>
      <c r="D880" s="63"/>
      <c r="G880" s="250"/>
      <c r="H880" s="63"/>
      <c r="I880" s="63"/>
      <c r="J880" s="63"/>
      <c r="K880" s="63"/>
      <c r="L880" s="63"/>
      <c r="M880" s="63"/>
      <c r="N880" s="63"/>
    </row>
    <row r="881" spans="2:14" ht="12.75">
      <c r="B881" s="63"/>
      <c r="C881" s="63"/>
      <c r="D881" s="63"/>
      <c r="G881" s="250"/>
      <c r="H881" s="63"/>
      <c r="I881" s="63"/>
      <c r="J881" s="63"/>
      <c r="K881" s="63"/>
      <c r="L881" s="63"/>
      <c r="M881" s="63"/>
      <c r="N881" s="63"/>
    </row>
    <row r="882" spans="2:14" ht="12.75">
      <c r="B882" s="63"/>
      <c r="C882" s="63"/>
      <c r="D882" s="63"/>
      <c r="G882" s="250"/>
      <c r="H882" s="63"/>
      <c r="I882" s="63"/>
      <c r="J882" s="63"/>
      <c r="K882" s="63"/>
      <c r="L882" s="63"/>
      <c r="M882" s="63"/>
      <c r="N882" s="63"/>
    </row>
    <row r="883" spans="2:14" ht="12.75">
      <c r="B883" s="63"/>
      <c r="C883" s="63"/>
      <c r="D883" s="63"/>
      <c r="G883" s="250"/>
      <c r="H883" s="63"/>
      <c r="I883" s="63"/>
      <c r="J883" s="63"/>
      <c r="K883" s="63"/>
      <c r="L883" s="63"/>
      <c r="M883" s="63"/>
      <c r="N883" s="63"/>
    </row>
    <row r="884" spans="2:14" ht="12.75">
      <c r="B884" s="63"/>
      <c r="C884" s="63"/>
      <c r="D884" s="63"/>
      <c r="G884" s="250"/>
      <c r="H884" s="63"/>
      <c r="I884" s="63"/>
      <c r="J884" s="63"/>
      <c r="K884" s="63"/>
      <c r="L884" s="63"/>
      <c r="M884" s="63"/>
      <c r="N884" s="63"/>
    </row>
    <row r="885" spans="2:14" ht="12.75">
      <c r="B885" s="63"/>
      <c r="C885" s="63"/>
      <c r="D885" s="63"/>
      <c r="G885" s="250"/>
      <c r="H885" s="63"/>
      <c r="I885" s="63"/>
      <c r="J885" s="63"/>
      <c r="K885" s="63"/>
      <c r="L885" s="63"/>
      <c r="M885" s="63"/>
      <c r="N885" s="63"/>
    </row>
    <row r="886" spans="2:14" ht="12.75">
      <c r="B886" s="63"/>
      <c r="C886" s="63"/>
      <c r="D886" s="63"/>
      <c r="G886" s="250"/>
      <c r="H886" s="63"/>
      <c r="I886" s="63"/>
      <c r="J886" s="63"/>
      <c r="K886" s="63"/>
      <c r="L886" s="63"/>
      <c r="M886" s="63"/>
      <c r="N886" s="63"/>
    </row>
    <row r="887" spans="2:14" ht="12.75">
      <c r="B887" s="63"/>
      <c r="C887" s="63"/>
      <c r="D887" s="63"/>
      <c r="G887" s="250"/>
      <c r="H887" s="63"/>
      <c r="I887" s="63"/>
      <c r="J887" s="63"/>
      <c r="K887" s="63"/>
      <c r="L887" s="63"/>
      <c r="M887" s="63"/>
      <c r="N887" s="63"/>
    </row>
    <row r="888" spans="2:14" ht="12.75">
      <c r="B888" s="63"/>
      <c r="C888" s="63"/>
      <c r="D888" s="63"/>
      <c r="G888" s="250"/>
      <c r="H888" s="63"/>
      <c r="I888" s="63"/>
      <c r="J888" s="63"/>
      <c r="K888" s="63"/>
      <c r="L888" s="63"/>
      <c r="M888" s="63"/>
      <c r="N888" s="63"/>
    </row>
    <row r="889" spans="2:14" ht="12.75">
      <c r="B889" s="63"/>
      <c r="C889" s="63"/>
      <c r="D889" s="63"/>
      <c r="G889" s="250"/>
      <c r="H889" s="63"/>
      <c r="I889" s="63"/>
      <c r="J889" s="63"/>
      <c r="K889" s="63"/>
      <c r="L889" s="63"/>
      <c r="M889" s="63"/>
      <c r="N889" s="63"/>
    </row>
    <row r="890" spans="2:14" ht="12.75">
      <c r="B890" s="63"/>
      <c r="C890" s="63"/>
      <c r="D890" s="63"/>
      <c r="G890" s="250"/>
      <c r="H890" s="63"/>
      <c r="I890" s="63"/>
      <c r="J890" s="63"/>
      <c r="K890" s="63"/>
      <c r="L890" s="63"/>
      <c r="M890" s="63"/>
      <c r="N890" s="63"/>
    </row>
    <row r="891" spans="2:14" ht="12.75">
      <c r="B891" s="63"/>
      <c r="C891" s="63"/>
      <c r="D891" s="63"/>
      <c r="G891" s="250"/>
      <c r="H891" s="63"/>
      <c r="I891" s="63"/>
      <c r="J891" s="63"/>
      <c r="K891" s="63"/>
      <c r="L891" s="63"/>
      <c r="M891" s="63"/>
      <c r="N891" s="63"/>
    </row>
    <row r="892" spans="2:14" ht="12.75">
      <c r="B892" s="63"/>
      <c r="C892" s="63"/>
      <c r="D892" s="63"/>
      <c r="G892" s="250"/>
      <c r="H892" s="63"/>
      <c r="I892" s="63"/>
      <c r="J892" s="63"/>
      <c r="K892" s="63"/>
      <c r="L892" s="63"/>
      <c r="M892" s="63"/>
      <c r="N892" s="63"/>
    </row>
    <row r="893" spans="2:14" ht="12.75">
      <c r="B893" s="63"/>
      <c r="C893" s="63"/>
      <c r="D893" s="63"/>
      <c r="G893" s="250"/>
      <c r="H893" s="63"/>
      <c r="I893" s="63"/>
      <c r="J893" s="63"/>
      <c r="K893" s="63"/>
      <c r="L893" s="63"/>
      <c r="M893" s="63"/>
      <c r="N893" s="63"/>
    </row>
    <row r="894" spans="2:14" ht="12.75">
      <c r="B894" s="63"/>
      <c r="C894" s="63"/>
      <c r="D894" s="63"/>
      <c r="G894" s="250"/>
      <c r="H894" s="63"/>
      <c r="I894" s="63"/>
      <c r="J894" s="63"/>
      <c r="K894" s="63"/>
      <c r="L894" s="63"/>
      <c r="M894" s="63"/>
      <c r="N894" s="63"/>
    </row>
    <row r="895" spans="2:14" ht="12.75">
      <c r="B895" s="63"/>
      <c r="C895" s="63"/>
      <c r="D895" s="63"/>
      <c r="G895" s="250"/>
      <c r="H895" s="63"/>
      <c r="I895" s="63"/>
      <c r="J895" s="63"/>
      <c r="K895" s="63"/>
      <c r="L895" s="63"/>
      <c r="M895" s="63"/>
      <c r="N895" s="63"/>
    </row>
    <row r="896" spans="2:14" ht="12.75">
      <c r="B896" s="63"/>
      <c r="C896" s="63"/>
      <c r="D896" s="63"/>
      <c r="G896" s="250"/>
      <c r="H896" s="63"/>
      <c r="I896" s="63"/>
      <c r="J896" s="63"/>
      <c r="K896" s="63"/>
      <c r="L896" s="63"/>
      <c r="M896" s="63"/>
      <c r="N896" s="63"/>
    </row>
    <row r="897" spans="2:14" ht="12.75">
      <c r="B897" s="63"/>
      <c r="C897" s="63"/>
      <c r="D897" s="63"/>
      <c r="G897" s="250"/>
      <c r="H897" s="63"/>
      <c r="I897" s="63"/>
      <c r="J897" s="63"/>
      <c r="K897" s="63"/>
      <c r="L897" s="63"/>
      <c r="M897" s="63"/>
      <c r="N897" s="63"/>
    </row>
    <row r="898" spans="2:14" ht="12.75">
      <c r="B898" s="63"/>
      <c r="C898" s="63"/>
      <c r="D898" s="63"/>
      <c r="G898" s="250"/>
      <c r="H898" s="63"/>
      <c r="I898" s="63"/>
      <c r="J898" s="63"/>
      <c r="K898" s="63"/>
      <c r="L898" s="63"/>
      <c r="M898" s="63"/>
      <c r="N898" s="63"/>
    </row>
    <row r="899" spans="2:14" ht="12.75">
      <c r="B899" s="63"/>
      <c r="C899" s="63"/>
      <c r="D899" s="63"/>
      <c r="G899" s="250"/>
      <c r="H899" s="63"/>
      <c r="I899" s="63"/>
      <c r="J899" s="63"/>
      <c r="K899" s="63"/>
      <c r="L899" s="63"/>
      <c r="M899" s="63"/>
      <c r="N899" s="63"/>
    </row>
    <row r="900" spans="2:14" ht="12.75">
      <c r="B900" s="63"/>
      <c r="C900" s="63"/>
      <c r="D900" s="63"/>
      <c r="G900" s="250"/>
      <c r="H900" s="63"/>
      <c r="I900" s="63"/>
      <c r="J900" s="63"/>
      <c r="K900" s="63"/>
      <c r="L900" s="63"/>
      <c r="M900" s="63"/>
      <c r="N900" s="63"/>
    </row>
    <row r="901" spans="2:14" ht="12.75">
      <c r="B901" s="63"/>
      <c r="C901" s="63"/>
      <c r="D901" s="63"/>
      <c r="G901" s="250"/>
      <c r="H901" s="63"/>
      <c r="I901" s="63"/>
      <c r="J901" s="63"/>
      <c r="K901" s="63"/>
      <c r="L901" s="63"/>
      <c r="M901" s="63"/>
      <c r="N901" s="63"/>
    </row>
    <row r="902" spans="2:14" ht="12.75">
      <c r="B902" s="63"/>
      <c r="C902" s="63"/>
      <c r="D902" s="63"/>
      <c r="G902" s="250"/>
      <c r="H902" s="63"/>
      <c r="I902" s="63"/>
      <c r="J902" s="63"/>
      <c r="K902" s="63"/>
      <c r="L902" s="63"/>
      <c r="M902" s="63"/>
      <c r="N902" s="63"/>
    </row>
    <row r="903" spans="2:14" ht="12.75">
      <c r="B903" s="63"/>
      <c r="C903" s="63"/>
      <c r="D903" s="63"/>
      <c r="G903" s="250"/>
      <c r="H903" s="63"/>
      <c r="I903" s="63"/>
      <c r="J903" s="63"/>
      <c r="K903" s="63"/>
      <c r="L903" s="63"/>
      <c r="M903" s="63"/>
      <c r="N903" s="63"/>
    </row>
    <row r="904" spans="2:14" ht="12.75">
      <c r="B904" s="63"/>
      <c r="C904" s="63"/>
      <c r="D904" s="63"/>
      <c r="G904" s="250"/>
      <c r="H904" s="63"/>
      <c r="I904" s="63"/>
      <c r="J904" s="63"/>
      <c r="K904" s="63"/>
      <c r="L904" s="63"/>
      <c r="M904" s="63"/>
      <c r="N904" s="63"/>
    </row>
    <row r="905" spans="2:14" ht="12.75">
      <c r="B905" s="63"/>
      <c r="C905" s="63"/>
      <c r="D905" s="63"/>
      <c r="G905" s="250"/>
      <c r="H905" s="63"/>
      <c r="I905" s="63"/>
      <c r="J905" s="63"/>
      <c r="K905" s="63"/>
      <c r="L905" s="63"/>
      <c r="M905" s="63"/>
      <c r="N905" s="63"/>
    </row>
    <row r="906" spans="2:14" ht="12.75">
      <c r="B906" s="63"/>
      <c r="C906" s="63"/>
      <c r="D906" s="63"/>
      <c r="G906" s="250"/>
      <c r="H906" s="63"/>
      <c r="I906" s="63"/>
      <c r="J906" s="63"/>
      <c r="K906" s="63"/>
      <c r="L906" s="63"/>
      <c r="M906" s="63"/>
      <c r="N906" s="63"/>
    </row>
    <row r="907" spans="2:14" ht="12.75">
      <c r="B907" s="63"/>
      <c r="C907" s="63"/>
      <c r="D907" s="63"/>
      <c r="G907" s="250"/>
      <c r="H907" s="63"/>
      <c r="I907" s="63"/>
      <c r="J907" s="63"/>
      <c r="K907" s="63"/>
      <c r="L907" s="63"/>
      <c r="M907" s="63"/>
      <c r="N907" s="63"/>
    </row>
    <row r="908" spans="2:14" ht="12.75">
      <c r="B908" s="63"/>
      <c r="C908" s="63"/>
      <c r="D908" s="63"/>
      <c r="G908" s="250"/>
      <c r="H908" s="63"/>
      <c r="I908" s="63"/>
      <c r="J908" s="63"/>
      <c r="K908" s="63"/>
      <c r="L908" s="63"/>
      <c r="M908" s="63"/>
      <c r="N908" s="63"/>
    </row>
    <row r="909" spans="2:14" ht="12.75">
      <c r="B909" s="63"/>
      <c r="C909" s="63"/>
      <c r="D909" s="63"/>
      <c r="G909" s="250"/>
      <c r="H909" s="63"/>
      <c r="I909" s="63"/>
      <c r="J909" s="63"/>
      <c r="K909" s="63"/>
      <c r="L909" s="63"/>
      <c r="M909" s="63"/>
      <c r="N909" s="63"/>
    </row>
    <row r="910" spans="2:14" ht="12.75">
      <c r="B910" s="63"/>
      <c r="C910" s="63"/>
      <c r="D910" s="63"/>
      <c r="G910" s="250"/>
      <c r="H910" s="63"/>
      <c r="I910" s="63"/>
      <c r="J910" s="63"/>
      <c r="K910" s="63"/>
      <c r="L910" s="63"/>
      <c r="M910" s="63"/>
      <c r="N910" s="63"/>
    </row>
    <row r="911" spans="2:14" ht="12.75">
      <c r="B911" s="63"/>
      <c r="C911" s="63"/>
      <c r="D911" s="63"/>
      <c r="G911" s="250"/>
      <c r="H911" s="63"/>
      <c r="I911" s="63"/>
      <c r="J911" s="63"/>
      <c r="K911" s="63"/>
      <c r="L911" s="63"/>
      <c r="M911" s="63"/>
      <c r="N911" s="63"/>
    </row>
    <row r="912" spans="2:14" ht="12.75">
      <c r="B912" s="63"/>
      <c r="C912" s="63"/>
      <c r="D912" s="63"/>
      <c r="G912" s="250"/>
      <c r="H912" s="63"/>
      <c r="I912" s="63"/>
      <c r="J912" s="63"/>
      <c r="K912" s="63"/>
      <c r="L912" s="63"/>
      <c r="M912" s="63"/>
      <c r="N912" s="63"/>
    </row>
    <row r="913" spans="2:14" ht="12.75">
      <c r="B913" s="63"/>
      <c r="C913" s="63"/>
      <c r="D913" s="63"/>
      <c r="G913" s="250"/>
      <c r="H913" s="63"/>
      <c r="I913" s="63"/>
      <c r="J913" s="63"/>
      <c r="K913" s="63"/>
      <c r="L913" s="63"/>
      <c r="M913" s="63"/>
      <c r="N913" s="63"/>
    </row>
    <row r="914" spans="2:14" ht="12.75">
      <c r="B914" s="63"/>
      <c r="C914" s="63"/>
      <c r="D914" s="63"/>
      <c r="G914" s="250"/>
      <c r="H914" s="63"/>
      <c r="I914" s="63"/>
      <c r="J914" s="63"/>
      <c r="K914" s="63"/>
      <c r="L914" s="63"/>
      <c r="M914" s="63"/>
      <c r="N914" s="63"/>
    </row>
    <row r="915" spans="2:14" ht="12.75">
      <c r="B915" s="63"/>
      <c r="C915" s="63"/>
      <c r="D915" s="63"/>
      <c r="G915" s="250"/>
      <c r="H915" s="63"/>
      <c r="I915" s="63"/>
      <c r="J915" s="63"/>
      <c r="K915" s="63"/>
      <c r="L915" s="63"/>
      <c r="M915" s="63"/>
      <c r="N915" s="63"/>
    </row>
    <row r="916" spans="2:14" ht="12.75">
      <c r="B916" s="63"/>
      <c r="C916" s="63"/>
      <c r="D916" s="63"/>
      <c r="G916" s="250"/>
      <c r="H916" s="63"/>
      <c r="I916" s="63"/>
      <c r="J916" s="63"/>
      <c r="K916" s="63"/>
      <c r="L916" s="63"/>
      <c r="M916" s="63"/>
      <c r="N916" s="63"/>
    </row>
    <row r="917" spans="2:14" ht="12.75">
      <c r="B917" s="63"/>
      <c r="C917" s="63"/>
      <c r="D917" s="63"/>
      <c r="G917" s="250"/>
      <c r="H917" s="63"/>
      <c r="I917" s="63"/>
      <c r="J917" s="63"/>
      <c r="K917" s="63"/>
      <c r="L917" s="63"/>
      <c r="M917" s="63"/>
      <c r="N917" s="63"/>
    </row>
    <row r="918" spans="2:14" ht="12.75">
      <c r="B918" s="63"/>
      <c r="C918" s="63"/>
      <c r="D918" s="63"/>
      <c r="G918" s="250"/>
      <c r="H918" s="63"/>
      <c r="I918" s="63"/>
      <c r="J918" s="63"/>
      <c r="K918" s="63"/>
      <c r="L918" s="63"/>
      <c r="M918" s="63"/>
      <c r="N918" s="63"/>
    </row>
    <row r="919" spans="2:14" ht="12.75">
      <c r="B919" s="63"/>
      <c r="C919" s="63"/>
      <c r="D919" s="63"/>
      <c r="G919" s="250"/>
      <c r="H919" s="63"/>
      <c r="I919" s="63"/>
      <c r="J919" s="63"/>
      <c r="K919" s="63"/>
      <c r="L919" s="63"/>
      <c r="M919" s="63"/>
      <c r="N919" s="63"/>
    </row>
    <row r="920" spans="2:14" ht="12.75">
      <c r="B920" s="63"/>
      <c r="C920" s="63"/>
      <c r="D920" s="63"/>
      <c r="G920" s="250"/>
      <c r="H920" s="63"/>
      <c r="I920" s="63"/>
      <c r="J920" s="63"/>
      <c r="K920" s="63"/>
      <c r="L920" s="63"/>
      <c r="M920" s="63"/>
      <c r="N920" s="63"/>
    </row>
    <row r="921" spans="2:14" ht="12.75">
      <c r="B921" s="63"/>
      <c r="C921" s="63"/>
      <c r="D921" s="63"/>
      <c r="G921" s="250"/>
      <c r="H921" s="63"/>
      <c r="I921" s="63"/>
      <c r="J921" s="63"/>
      <c r="K921" s="63"/>
      <c r="L921" s="63"/>
      <c r="M921" s="63"/>
      <c r="N921" s="63"/>
    </row>
    <row r="922" spans="2:14" ht="12.75">
      <c r="B922" s="63"/>
      <c r="C922" s="63"/>
      <c r="D922" s="63"/>
      <c r="G922" s="250"/>
      <c r="H922" s="63"/>
      <c r="I922" s="63"/>
      <c r="J922" s="63"/>
      <c r="K922" s="63"/>
      <c r="L922" s="63"/>
      <c r="M922" s="63"/>
      <c r="N922" s="63"/>
    </row>
    <row r="923" spans="2:14" ht="12.75">
      <c r="B923" s="63"/>
      <c r="C923" s="63"/>
      <c r="D923" s="63"/>
      <c r="G923" s="250"/>
      <c r="H923" s="63"/>
      <c r="I923" s="63"/>
      <c r="J923" s="63"/>
      <c r="K923" s="63"/>
      <c r="L923" s="63"/>
      <c r="M923" s="63"/>
      <c r="N923" s="63"/>
    </row>
    <row r="924" spans="2:14" ht="12.75">
      <c r="B924" s="63"/>
      <c r="C924" s="63"/>
      <c r="D924" s="63"/>
      <c r="G924" s="250"/>
      <c r="H924" s="63"/>
      <c r="I924" s="63"/>
      <c r="J924" s="63"/>
      <c r="K924" s="63"/>
      <c r="L924" s="63"/>
      <c r="M924" s="63"/>
      <c r="N924" s="63"/>
    </row>
    <row r="925" spans="2:14" ht="12.75">
      <c r="B925" s="63"/>
      <c r="C925" s="63"/>
      <c r="D925" s="63"/>
      <c r="G925" s="250"/>
      <c r="H925" s="63"/>
      <c r="I925" s="63"/>
      <c r="J925" s="63"/>
      <c r="K925" s="63"/>
      <c r="L925" s="63"/>
      <c r="M925" s="63"/>
      <c r="N925" s="63"/>
    </row>
    <row r="926" spans="2:14" ht="12.75">
      <c r="B926" s="63"/>
      <c r="C926" s="63"/>
      <c r="D926" s="63"/>
      <c r="G926" s="250"/>
      <c r="H926" s="63"/>
      <c r="I926" s="63"/>
      <c r="J926" s="63"/>
      <c r="K926" s="63"/>
      <c r="L926" s="63"/>
      <c r="M926" s="63"/>
      <c r="N926" s="63"/>
    </row>
    <row r="927" spans="2:14" ht="12.75">
      <c r="B927" s="63"/>
      <c r="C927" s="63"/>
      <c r="D927" s="63"/>
      <c r="G927" s="250"/>
      <c r="H927" s="63"/>
      <c r="I927" s="63"/>
      <c r="J927" s="63"/>
      <c r="K927" s="63"/>
      <c r="L927" s="63"/>
      <c r="M927" s="63"/>
      <c r="N927" s="63"/>
    </row>
    <row r="928" spans="2:14" ht="12.75">
      <c r="B928" s="63"/>
      <c r="C928" s="63"/>
      <c r="D928" s="63"/>
      <c r="G928" s="250"/>
      <c r="H928" s="63"/>
      <c r="I928" s="63"/>
      <c r="J928" s="63"/>
      <c r="K928" s="63"/>
      <c r="L928" s="63"/>
      <c r="M928" s="63"/>
      <c r="N928" s="63"/>
    </row>
    <row r="929" spans="2:14" ht="12.75">
      <c r="B929" s="63"/>
      <c r="C929" s="63"/>
      <c r="D929" s="63"/>
      <c r="G929" s="250"/>
      <c r="H929" s="63"/>
      <c r="I929" s="63"/>
      <c r="J929" s="63"/>
      <c r="K929" s="63"/>
      <c r="L929" s="63"/>
      <c r="M929" s="63"/>
      <c r="N929" s="63"/>
    </row>
    <row r="930" spans="2:14" ht="12.75">
      <c r="B930" s="63"/>
      <c r="C930" s="63"/>
      <c r="D930" s="63"/>
      <c r="G930" s="250"/>
      <c r="H930" s="63"/>
      <c r="I930" s="63"/>
      <c r="J930" s="63"/>
      <c r="K930" s="63"/>
      <c r="L930" s="63"/>
      <c r="M930" s="63"/>
      <c r="N930" s="63"/>
    </row>
    <row r="931" spans="2:14" ht="12.75">
      <c r="B931" s="63"/>
      <c r="C931" s="63"/>
      <c r="D931" s="63"/>
      <c r="G931" s="250"/>
      <c r="H931" s="63"/>
      <c r="I931" s="63"/>
      <c r="J931" s="63"/>
      <c r="K931" s="63"/>
      <c r="L931" s="63"/>
      <c r="M931" s="63"/>
      <c r="N931" s="63"/>
    </row>
    <row r="932" spans="2:14" ht="12.75">
      <c r="B932" s="63"/>
      <c r="C932" s="63"/>
      <c r="D932" s="63"/>
      <c r="G932" s="250"/>
      <c r="H932" s="63"/>
      <c r="I932" s="63"/>
      <c r="J932" s="63"/>
      <c r="K932" s="63"/>
      <c r="L932" s="63"/>
      <c r="M932" s="63"/>
      <c r="N932" s="63"/>
    </row>
    <row r="933" spans="2:14" ht="12.75">
      <c r="B933" s="63"/>
      <c r="C933" s="63"/>
      <c r="D933" s="63"/>
      <c r="G933" s="250"/>
      <c r="H933" s="63"/>
      <c r="I933" s="63"/>
      <c r="J933" s="63"/>
      <c r="K933" s="63"/>
      <c r="L933" s="63"/>
      <c r="M933" s="63"/>
      <c r="N933" s="63"/>
    </row>
    <row r="934" spans="2:14" ht="12.75">
      <c r="B934" s="63"/>
      <c r="C934" s="63"/>
      <c r="D934" s="63"/>
      <c r="G934" s="250"/>
      <c r="H934" s="63"/>
      <c r="I934" s="63"/>
      <c r="J934" s="63"/>
      <c r="K934" s="63"/>
      <c r="L934" s="63"/>
      <c r="M934" s="63"/>
      <c r="N934" s="63"/>
    </row>
    <row r="935" spans="2:14" ht="12.75">
      <c r="B935" s="63"/>
      <c r="C935" s="63"/>
      <c r="D935" s="63"/>
      <c r="G935" s="250"/>
      <c r="H935" s="63"/>
      <c r="I935" s="63"/>
      <c r="J935" s="63"/>
      <c r="K935" s="63"/>
      <c r="L935" s="63"/>
      <c r="M935" s="63"/>
      <c r="N935" s="63"/>
    </row>
    <row r="936" spans="2:14" ht="12.75">
      <c r="B936" s="63"/>
      <c r="C936" s="63"/>
      <c r="D936" s="63"/>
      <c r="G936" s="250"/>
      <c r="H936" s="63"/>
      <c r="I936" s="63"/>
      <c r="J936" s="63"/>
      <c r="K936" s="63"/>
      <c r="L936" s="63"/>
      <c r="M936" s="63"/>
      <c r="N936" s="63"/>
    </row>
    <row r="937" spans="2:14" ht="12.75">
      <c r="B937" s="63"/>
      <c r="C937" s="63"/>
      <c r="D937" s="63"/>
      <c r="G937" s="250"/>
      <c r="H937" s="63"/>
      <c r="I937" s="63"/>
      <c r="J937" s="63"/>
      <c r="K937" s="63"/>
      <c r="L937" s="63"/>
      <c r="M937" s="63"/>
      <c r="N937" s="63"/>
    </row>
    <row r="938" spans="2:14" ht="12.75">
      <c r="B938" s="63"/>
      <c r="C938" s="63"/>
      <c r="D938" s="63"/>
      <c r="G938" s="250"/>
      <c r="H938" s="63"/>
      <c r="I938" s="63"/>
      <c r="J938" s="63"/>
      <c r="K938" s="63"/>
      <c r="L938" s="63"/>
      <c r="M938" s="63"/>
      <c r="N938" s="63"/>
    </row>
    <row r="939" spans="2:14" ht="12.75">
      <c r="B939" s="63"/>
      <c r="C939" s="63"/>
      <c r="D939" s="63"/>
      <c r="G939" s="250"/>
      <c r="H939" s="63"/>
      <c r="I939" s="63"/>
      <c r="J939" s="63"/>
      <c r="K939" s="63"/>
      <c r="L939" s="63"/>
      <c r="M939" s="63"/>
      <c r="N939" s="63"/>
    </row>
    <row r="940" spans="2:14" ht="12.75">
      <c r="B940" s="63"/>
      <c r="C940" s="63"/>
      <c r="D940" s="63"/>
      <c r="G940" s="250"/>
      <c r="H940" s="63"/>
      <c r="I940" s="63"/>
      <c r="J940" s="63"/>
      <c r="K940" s="63"/>
      <c r="L940" s="63"/>
      <c r="M940" s="63"/>
      <c r="N940" s="63"/>
    </row>
    <row r="941" spans="2:14" ht="12.75">
      <c r="B941" s="63"/>
      <c r="C941" s="63"/>
      <c r="D941" s="63"/>
      <c r="G941" s="250"/>
      <c r="H941" s="63"/>
      <c r="I941" s="63"/>
      <c r="J941" s="63"/>
      <c r="K941" s="63"/>
      <c r="L941" s="63"/>
      <c r="M941" s="63"/>
      <c r="N941" s="63"/>
    </row>
    <row r="942" spans="2:14" ht="12.75">
      <c r="B942" s="63"/>
      <c r="C942" s="63"/>
      <c r="D942" s="63"/>
      <c r="G942" s="250"/>
      <c r="H942" s="63"/>
      <c r="I942" s="63"/>
      <c r="J942" s="63"/>
      <c r="K942" s="63"/>
      <c r="L942" s="63"/>
      <c r="M942" s="63"/>
      <c r="N942" s="63"/>
    </row>
    <row r="943" spans="2:14" ht="12.75">
      <c r="B943" s="63"/>
      <c r="C943" s="63"/>
      <c r="D943" s="63"/>
      <c r="G943" s="250"/>
      <c r="H943" s="63"/>
      <c r="I943" s="63"/>
      <c r="J943" s="63"/>
      <c r="K943" s="63"/>
      <c r="L943" s="63"/>
      <c r="M943" s="63"/>
      <c r="N943" s="63"/>
    </row>
    <row r="944" spans="2:14" ht="12.75">
      <c r="B944" s="63"/>
      <c r="C944" s="63"/>
      <c r="D944" s="63"/>
      <c r="G944" s="250"/>
      <c r="H944" s="63"/>
      <c r="I944" s="63"/>
      <c r="J944" s="63"/>
      <c r="K944" s="63"/>
      <c r="L944" s="63"/>
      <c r="M944" s="63"/>
      <c r="N944" s="63"/>
    </row>
    <row r="945" spans="2:14" ht="12.75">
      <c r="B945" s="63"/>
      <c r="C945" s="63"/>
      <c r="D945" s="63"/>
      <c r="G945" s="250"/>
      <c r="H945" s="63"/>
      <c r="I945" s="63"/>
      <c r="J945" s="63"/>
      <c r="K945" s="63"/>
      <c r="L945" s="63"/>
      <c r="M945" s="63"/>
      <c r="N945" s="63"/>
    </row>
    <row r="946" spans="2:14" ht="12.75">
      <c r="B946" s="63"/>
      <c r="C946" s="63"/>
      <c r="D946" s="63"/>
      <c r="G946" s="250"/>
      <c r="H946" s="63"/>
      <c r="I946" s="63"/>
      <c r="J946" s="63"/>
      <c r="K946" s="63"/>
      <c r="L946" s="63"/>
      <c r="M946" s="63"/>
      <c r="N946" s="63"/>
    </row>
    <row r="947" spans="2:14" ht="12.75">
      <c r="B947" s="63"/>
      <c r="C947" s="63"/>
      <c r="D947" s="63"/>
      <c r="G947" s="250"/>
      <c r="H947" s="63"/>
      <c r="I947" s="63"/>
      <c r="J947" s="63"/>
      <c r="K947" s="63"/>
      <c r="L947" s="63"/>
      <c r="M947" s="63"/>
      <c r="N947" s="63"/>
    </row>
    <row r="948" spans="2:14" ht="12.75">
      <c r="B948" s="63"/>
      <c r="C948" s="63"/>
      <c r="D948" s="63"/>
      <c r="G948" s="250"/>
      <c r="H948" s="63"/>
      <c r="I948" s="63"/>
      <c r="J948" s="63"/>
      <c r="K948" s="63"/>
      <c r="L948" s="63"/>
      <c r="M948" s="63"/>
      <c r="N948" s="63"/>
    </row>
    <row r="949" spans="2:14" ht="12.75">
      <c r="B949" s="63"/>
      <c r="C949" s="63"/>
      <c r="D949" s="63"/>
      <c r="G949" s="250"/>
      <c r="H949" s="63"/>
      <c r="I949" s="63"/>
      <c r="J949" s="63"/>
      <c r="K949" s="63"/>
      <c r="L949" s="63"/>
      <c r="M949" s="63"/>
      <c r="N949" s="63"/>
    </row>
    <row r="950" spans="2:14" ht="12.75">
      <c r="B950" s="63"/>
      <c r="C950" s="63"/>
      <c r="D950" s="63"/>
      <c r="G950" s="250"/>
      <c r="H950" s="63"/>
      <c r="I950" s="63"/>
      <c r="J950" s="63"/>
      <c r="K950" s="63"/>
      <c r="L950" s="63"/>
      <c r="M950" s="63"/>
      <c r="N950" s="63"/>
    </row>
    <row r="951" spans="2:14" ht="12.75">
      <c r="B951" s="63"/>
      <c r="C951" s="63"/>
      <c r="D951" s="63"/>
      <c r="G951" s="250"/>
      <c r="H951" s="63"/>
      <c r="I951" s="63"/>
      <c r="J951" s="63"/>
      <c r="K951" s="63"/>
      <c r="L951" s="63"/>
      <c r="M951" s="63"/>
      <c r="N951" s="63"/>
    </row>
    <row r="952" spans="2:14" ht="12.75">
      <c r="B952" s="63"/>
      <c r="C952" s="63"/>
      <c r="D952" s="63"/>
      <c r="G952" s="250"/>
      <c r="H952" s="63"/>
      <c r="I952" s="63"/>
      <c r="J952" s="63"/>
      <c r="K952" s="63"/>
      <c r="L952" s="63"/>
      <c r="M952" s="63"/>
      <c r="N952" s="63"/>
    </row>
    <row r="953" spans="2:14" ht="12.75">
      <c r="B953" s="63"/>
      <c r="C953" s="63"/>
      <c r="D953" s="63"/>
      <c r="G953" s="250"/>
      <c r="H953" s="63"/>
      <c r="I953" s="63"/>
      <c r="J953" s="63"/>
      <c r="K953" s="63"/>
      <c r="L953" s="63"/>
      <c r="M953" s="63"/>
      <c r="N953" s="63"/>
    </row>
    <row r="954" spans="2:14" ht="12.75">
      <c r="B954" s="63"/>
      <c r="C954" s="63"/>
      <c r="D954" s="63"/>
      <c r="G954" s="250"/>
      <c r="H954" s="63"/>
      <c r="I954" s="63"/>
      <c r="J954" s="63"/>
      <c r="K954" s="63"/>
      <c r="L954" s="63"/>
      <c r="M954" s="63"/>
      <c r="N954" s="63"/>
    </row>
    <row r="955" spans="2:14" ht="12.75">
      <c r="B955" s="63"/>
      <c r="C955" s="63"/>
      <c r="D955" s="63"/>
      <c r="G955" s="250"/>
      <c r="H955" s="63"/>
      <c r="I955" s="63"/>
      <c r="J955" s="63"/>
      <c r="K955" s="63"/>
      <c r="L955" s="63"/>
      <c r="M955" s="63"/>
      <c r="N955" s="63"/>
    </row>
    <row r="956" spans="2:14" ht="12.75">
      <c r="B956" s="63"/>
      <c r="C956" s="63"/>
      <c r="D956" s="63"/>
      <c r="G956" s="250"/>
      <c r="H956" s="63"/>
      <c r="I956" s="63"/>
      <c r="J956" s="63"/>
      <c r="K956" s="63"/>
      <c r="L956" s="63"/>
      <c r="M956" s="63"/>
      <c r="N956" s="63"/>
    </row>
    <row r="957" spans="2:14" ht="12.75">
      <c r="B957" s="63"/>
      <c r="C957" s="63"/>
      <c r="D957" s="63"/>
      <c r="G957" s="250"/>
      <c r="H957" s="63"/>
      <c r="I957" s="63"/>
      <c r="J957" s="63"/>
      <c r="K957" s="63"/>
      <c r="L957" s="63"/>
      <c r="M957" s="63"/>
      <c r="N957" s="63"/>
    </row>
    <row r="958" spans="2:14" ht="12.75">
      <c r="B958" s="63"/>
      <c r="C958" s="63"/>
      <c r="D958" s="63"/>
      <c r="G958" s="250"/>
      <c r="H958" s="63"/>
      <c r="I958" s="63"/>
      <c r="J958" s="63"/>
      <c r="K958" s="63"/>
      <c r="L958" s="63"/>
      <c r="M958" s="63"/>
      <c r="N958" s="63"/>
    </row>
    <row r="959" spans="2:14" ht="12.75">
      <c r="B959" s="63"/>
      <c r="C959" s="63"/>
      <c r="D959" s="63"/>
      <c r="G959" s="250"/>
      <c r="H959" s="63"/>
      <c r="I959" s="63"/>
      <c r="J959" s="63"/>
      <c r="K959" s="63"/>
      <c r="L959" s="63"/>
      <c r="M959" s="63"/>
      <c r="N959" s="63"/>
    </row>
    <row r="960" spans="2:14" ht="12.75">
      <c r="B960" s="63"/>
      <c r="C960" s="63"/>
      <c r="D960" s="63"/>
      <c r="G960" s="250"/>
      <c r="H960" s="63"/>
      <c r="I960" s="63"/>
      <c r="J960" s="63"/>
      <c r="K960" s="63"/>
      <c r="L960" s="63"/>
      <c r="M960" s="63"/>
      <c r="N960" s="63"/>
    </row>
    <row r="961" spans="2:14" ht="12.75">
      <c r="B961" s="63"/>
      <c r="C961" s="63"/>
      <c r="D961" s="63"/>
      <c r="G961" s="250"/>
      <c r="H961" s="63"/>
      <c r="I961" s="63"/>
      <c r="J961" s="63"/>
      <c r="K961" s="63"/>
      <c r="L961" s="63"/>
      <c r="M961" s="63"/>
      <c r="N961" s="63"/>
    </row>
    <row r="962" spans="2:14" ht="12.75">
      <c r="B962" s="63"/>
      <c r="C962" s="63"/>
      <c r="D962" s="63"/>
      <c r="G962" s="250"/>
      <c r="H962" s="63"/>
      <c r="I962" s="63"/>
      <c r="J962" s="63"/>
      <c r="K962" s="63"/>
      <c r="L962" s="63"/>
      <c r="M962" s="63"/>
      <c r="N962" s="63"/>
    </row>
    <row r="963" spans="2:14" ht="12.75">
      <c r="B963" s="63"/>
      <c r="C963" s="63"/>
      <c r="D963" s="63"/>
      <c r="G963" s="250"/>
      <c r="H963" s="63"/>
      <c r="I963" s="63"/>
      <c r="J963" s="63"/>
      <c r="K963" s="63"/>
      <c r="L963" s="63"/>
      <c r="M963" s="63"/>
      <c r="N963" s="63"/>
    </row>
    <row r="964" spans="2:14" ht="12.75">
      <c r="B964" s="63"/>
      <c r="C964" s="63"/>
      <c r="D964" s="63"/>
      <c r="G964" s="250"/>
      <c r="H964" s="63"/>
      <c r="I964" s="63"/>
      <c r="J964" s="63"/>
      <c r="K964" s="63"/>
      <c r="L964" s="63"/>
      <c r="M964" s="63"/>
      <c r="N964" s="63"/>
    </row>
    <row r="965" spans="2:14" ht="12.75">
      <c r="B965" s="63"/>
      <c r="C965" s="63"/>
      <c r="D965" s="63"/>
      <c r="G965" s="250"/>
      <c r="H965" s="63"/>
      <c r="I965" s="63"/>
      <c r="J965" s="63"/>
      <c r="K965" s="63"/>
      <c r="L965" s="63"/>
      <c r="M965" s="63"/>
      <c r="N965" s="63"/>
    </row>
    <row r="966" spans="2:14" ht="12.75">
      <c r="B966" s="63"/>
      <c r="C966" s="63"/>
      <c r="D966" s="63"/>
      <c r="G966" s="250"/>
      <c r="H966" s="63"/>
      <c r="I966" s="63"/>
      <c r="J966" s="63"/>
      <c r="K966" s="63"/>
      <c r="L966" s="63"/>
      <c r="M966" s="63"/>
      <c r="N966" s="63"/>
    </row>
    <row r="967" spans="2:14" ht="12.75">
      <c r="B967" s="63"/>
      <c r="C967" s="63"/>
      <c r="D967" s="63"/>
      <c r="G967" s="250"/>
      <c r="H967" s="63"/>
      <c r="I967" s="63"/>
      <c r="J967" s="63"/>
      <c r="K967" s="63"/>
      <c r="L967" s="63"/>
      <c r="M967" s="63"/>
      <c r="N967" s="63"/>
    </row>
    <row r="968" spans="2:14" ht="12.75">
      <c r="B968" s="63"/>
      <c r="C968" s="63"/>
      <c r="D968" s="63"/>
      <c r="G968" s="250"/>
      <c r="H968" s="63"/>
      <c r="I968" s="63"/>
      <c r="J968" s="63"/>
      <c r="K968" s="63"/>
      <c r="L968" s="63"/>
      <c r="M968" s="63"/>
      <c r="N968" s="63"/>
    </row>
    <row r="969" spans="2:14" ht="12.75">
      <c r="B969" s="63"/>
      <c r="C969" s="63"/>
      <c r="D969" s="63"/>
      <c r="G969" s="250"/>
      <c r="H969" s="63"/>
      <c r="I969" s="63"/>
      <c r="J969" s="63"/>
      <c r="K969" s="63"/>
      <c r="L969" s="63"/>
      <c r="M969" s="63"/>
      <c r="N969" s="63"/>
    </row>
    <row r="970" spans="2:14" ht="12.75">
      <c r="B970" s="63"/>
      <c r="C970" s="63"/>
      <c r="D970" s="63"/>
      <c r="G970" s="250"/>
      <c r="H970" s="63"/>
      <c r="I970" s="63"/>
      <c r="J970" s="63"/>
      <c r="K970" s="63"/>
      <c r="L970" s="63"/>
      <c r="M970" s="63"/>
      <c r="N970" s="63"/>
    </row>
    <row r="971" spans="2:14" ht="12.75">
      <c r="B971" s="63"/>
      <c r="C971" s="63"/>
      <c r="D971" s="63"/>
      <c r="G971" s="250"/>
      <c r="H971" s="63"/>
      <c r="I971" s="63"/>
      <c r="J971" s="63"/>
      <c r="K971" s="63"/>
      <c r="L971" s="63"/>
      <c r="M971" s="63"/>
      <c r="N971" s="63"/>
    </row>
    <row r="972" spans="2:14" ht="12.75">
      <c r="B972" s="63"/>
      <c r="C972" s="63"/>
      <c r="D972" s="63"/>
      <c r="G972" s="250"/>
      <c r="H972" s="63"/>
      <c r="I972" s="63"/>
      <c r="J972" s="63"/>
      <c r="K972" s="63"/>
      <c r="L972" s="63"/>
      <c r="M972" s="63"/>
      <c r="N972" s="63"/>
    </row>
    <row r="973" spans="2:14" ht="12.75">
      <c r="B973" s="63"/>
      <c r="C973" s="63"/>
      <c r="D973" s="63"/>
      <c r="G973" s="250"/>
      <c r="H973" s="63"/>
      <c r="I973" s="63"/>
      <c r="J973" s="63"/>
      <c r="K973" s="63"/>
      <c r="L973" s="63"/>
      <c r="M973" s="63"/>
      <c r="N973" s="63"/>
    </row>
    <row r="974" spans="2:14" ht="12.75">
      <c r="B974" s="63"/>
      <c r="C974" s="63"/>
      <c r="D974" s="63"/>
      <c r="G974" s="250"/>
      <c r="H974" s="63"/>
      <c r="I974" s="63"/>
      <c r="J974" s="63"/>
      <c r="K974" s="63"/>
      <c r="L974" s="63"/>
      <c r="M974" s="63"/>
      <c r="N974" s="63"/>
    </row>
    <row r="975" spans="2:14" ht="12.75">
      <c r="B975" s="63"/>
      <c r="C975" s="63"/>
      <c r="D975" s="63"/>
      <c r="G975" s="250"/>
      <c r="H975" s="63"/>
      <c r="I975" s="63"/>
      <c r="J975" s="63"/>
      <c r="K975" s="63"/>
      <c r="L975" s="63"/>
      <c r="M975" s="63"/>
      <c r="N975" s="63"/>
    </row>
    <row r="976" spans="2:14" ht="12.75">
      <c r="B976" s="63"/>
      <c r="C976" s="63"/>
      <c r="D976" s="63"/>
      <c r="G976" s="250"/>
      <c r="H976" s="63"/>
      <c r="I976" s="63"/>
      <c r="J976" s="63"/>
      <c r="K976" s="63"/>
      <c r="L976" s="63"/>
      <c r="M976" s="63"/>
      <c r="N976" s="63"/>
    </row>
    <row r="977" spans="2:14" ht="12.75">
      <c r="B977" s="63"/>
      <c r="C977" s="63"/>
      <c r="D977" s="63"/>
      <c r="G977" s="250"/>
      <c r="H977" s="63"/>
      <c r="I977" s="63"/>
      <c r="J977" s="63"/>
      <c r="K977" s="63"/>
      <c r="L977" s="63"/>
      <c r="M977" s="63"/>
      <c r="N977" s="63"/>
    </row>
    <row r="978" spans="2:14" ht="12.75">
      <c r="B978" s="63"/>
      <c r="C978" s="63"/>
      <c r="D978" s="63"/>
      <c r="G978" s="250"/>
      <c r="H978" s="63"/>
      <c r="I978" s="63"/>
      <c r="J978" s="63"/>
      <c r="K978" s="63"/>
      <c r="L978" s="63"/>
      <c r="M978" s="63"/>
      <c r="N978" s="63"/>
    </row>
    <row r="979" spans="2:14" ht="12.75">
      <c r="B979" s="63"/>
      <c r="C979" s="63"/>
      <c r="D979" s="63"/>
      <c r="G979" s="250"/>
      <c r="H979" s="63"/>
      <c r="I979" s="63"/>
      <c r="J979" s="63"/>
      <c r="K979" s="63"/>
      <c r="L979" s="63"/>
      <c r="M979" s="63"/>
      <c r="N979" s="63"/>
    </row>
    <row r="980" spans="2:14" ht="12.75">
      <c r="B980" s="63"/>
      <c r="C980" s="63"/>
      <c r="D980" s="63"/>
      <c r="G980" s="250"/>
      <c r="H980" s="63"/>
      <c r="I980" s="63"/>
      <c r="J980" s="63"/>
      <c r="K980" s="63"/>
      <c r="L980" s="63"/>
      <c r="M980" s="63"/>
      <c r="N980" s="63"/>
    </row>
    <row r="981" spans="2:14" ht="12.75">
      <c r="B981" s="63"/>
      <c r="C981" s="63"/>
      <c r="D981" s="63"/>
      <c r="G981" s="250"/>
      <c r="H981" s="63"/>
      <c r="I981" s="63"/>
      <c r="J981" s="63"/>
      <c r="K981" s="63"/>
      <c r="L981" s="63"/>
      <c r="M981" s="63"/>
      <c r="N981" s="63"/>
    </row>
    <row r="982" spans="2:14" ht="12.75">
      <c r="B982" s="63"/>
      <c r="C982" s="63"/>
      <c r="D982" s="63"/>
      <c r="G982" s="250"/>
      <c r="H982" s="63"/>
      <c r="I982" s="63"/>
      <c r="J982" s="63"/>
      <c r="K982" s="63"/>
      <c r="L982" s="63"/>
      <c r="M982" s="63"/>
      <c r="N982" s="63"/>
    </row>
    <row r="983" spans="2:14" ht="12.75">
      <c r="B983" s="63"/>
      <c r="C983" s="63"/>
      <c r="D983" s="63"/>
      <c r="G983" s="250"/>
      <c r="H983" s="63"/>
      <c r="I983" s="63"/>
      <c r="J983" s="63"/>
      <c r="K983" s="63"/>
      <c r="L983" s="63"/>
      <c r="M983" s="63"/>
      <c r="N983" s="63"/>
    </row>
    <row r="984" spans="2:14" ht="12.75">
      <c r="B984" s="63"/>
      <c r="C984" s="63"/>
      <c r="D984" s="63"/>
      <c r="G984" s="250"/>
      <c r="H984" s="63"/>
      <c r="I984" s="63"/>
      <c r="J984" s="63"/>
      <c r="K984" s="63"/>
      <c r="L984" s="63"/>
      <c r="M984" s="63"/>
      <c r="N984" s="63"/>
    </row>
    <row r="985" spans="2:14" ht="12.75">
      <c r="B985" s="63"/>
      <c r="C985" s="63"/>
      <c r="D985" s="63"/>
      <c r="G985" s="250"/>
      <c r="H985" s="63"/>
      <c r="I985" s="63"/>
      <c r="J985" s="63"/>
      <c r="K985" s="63"/>
      <c r="L985" s="63"/>
      <c r="M985" s="63"/>
      <c r="N985" s="63"/>
    </row>
    <row r="986" spans="2:14" ht="12.75">
      <c r="B986" s="63"/>
      <c r="C986" s="63"/>
      <c r="D986" s="63"/>
      <c r="G986" s="250"/>
      <c r="H986" s="63"/>
      <c r="I986" s="63"/>
      <c r="J986" s="63"/>
      <c r="K986" s="63"/>
      <c r="L986" s="63"/>
      <c r="M986" s="63"/>
      <c r="N986" s="63"/>
    </row>
    <row r="987" spans="2:14" ht="12.75">
      <c r="B987" s="63"/>
      <c r="C987" s="63"/>
      <c r="D987" s="63"/>
      <c r="G987" s="250"/>
      <c r="H987" s="63"/>
      <c r="I987" s="63"/>
      <c r="J987" s="63"/>
      <c r="K987" s="63"/>
      <c r="L987" s="63"/>
      <c r="M987" s="63"/>
      <c r="N987" s="63"/>
    </row>
    <row r="988" spans="2:14" ht="12.75">
      <c r="B988" s="63"/>
      <c r="C988" s="63"/>
      <c r="D988" s="63"/>
      <c r="G988" s="250"/>
      <c r="H988" s="63"/>
      <c r="I988" s="63"/>
      <c r="J988" s="63"/>
      <c r="K988" s="63"/>
      <c r="L988" s="63"/>
      <c r="M988" s="63"/>
      <c r="N988" s="63"/>
    </row>
    <row r="989" spans="2:14" ht="12.75">
      <c r="B989" s="63"/>
      <c r="C989" s="63"/>
      <c r="D989" s="63"/>
      <c r="G989" s="250"/>
      <c r="H989" s="63"/>
      <c r="I989" s="63"/>
      <c r="J989" s="63"/>
      <c r="K989" s="63"/>
      <c r="L989" s="63"/>
      <c r="M989" s="63"/>
      <c r="N989" s="63"/>
    </row>
    <row r="990" spans="2:14" ht="12.75">
      <c r="B990" s="63"/>
      <c r="C990" s="63"/>
      <c r="D990" s="63"/>
      <c r="G990" s="250"/>
      <c r="H990" s="63"/>
      <c r="I990" s="63"/>
      <c r="J990" s="63"/>
      <c r="K990" s="63"/>
      <c r="L990" s="63"/>
      <c r="M990" s="63"/>
      <c r="N990" s="63"/>
    </row>
    <row r="991" spans="2:14" ht="12.75">
      <c r="B991" s="63"/>
      <c r="C991" s="63"/>
      <c r="D991" s="63"/>
      <c r="G991" s="250"/>
      <c r="H991" s="63"/>
      <c r="I991" s="63"/>
      <c r="J991" s="63"/>
      <c r="K991" s="63"/>
      <c r="L991" s="63"/>
      <c r="M991" s="63"/>
      <c r="N991" s="63"/>
    </row>
    <row r="992" spans="2:14" ht="12.75">
      <c r="B992" s="63"/>
      <c r="C992" s="63"/>
      <c r="D992" s="63"/>
      <c r="G992" s="250"/>
      <c r="H992" s="63"/>
      <c r="I992" s="63"/>
      <c r="J992" s="63"/>
      <c r="K992" s="63"/>
      <c r="L992" s="63"/>
      <c r="M992" s="63"/>
      <c r="N992" s="63"/>
    </row>
    <row r="993" spans="2:14" ht="12.75">
      <c r="B993" s="63"/>
      <c r="C993" s="63"/>
      <c r="D993" s="63"/>
      <c r="G993" s="250"/>
      <c r="H993" s="63"/>
      <c r="I993" s="63"/>
      <c r="J993" s="63"/>
      <c r="K993" s="63"/>
      <c r="L993" s="63"/>
      <c r="M993" s="63"/>
      <c r="N993" s="63"/>
    </row>
    <row r="994" spans="2:14" ht="12.75">
      <c r="B994" s="63"/>
      <c r="C994" s="63"/>
      <c r="D994" s="63"/>
      <c r="G994" s="250"/>
      <c r="H994" s="63"/>
      <c r="I994" s="63"/>
      <c r="J994" s="63"/>
      <c r="K994" s="63"/>
      <c r="L994" s="63"/>
      <c r="M994" s="63"/>
      <c r="N994" s="63"/>
    </row>
    <row r="995" spans="2:14" ht="12.75">
      <c r="B995" s="63"/>
      <c r="C995" s="63"/>
      <c r="D995" s="63"/>
      <c r="G995" s="250"/>
      <c r="H995" s="63"/>
      <c r="I995" s="63"/>
      <c r="J995" s="63"/>
      <c r="K995" s="63"/>
      <c r="L995" s="63"/>
      <c r="M995" s="63"/>
      <c r="N995" s="63"/>
    </row>
    <row r="996" spans="2:14" ht="12.75">
      <c r="B996" s="63"/>
      <c r="C996" s="63"/>
      <c r="D996" s="63"/>
      <c r="G996" s="250"/>
      <c r="H996" s="63"/>
      <c r="I996" s="63"/>
      <c r="J996" s="63"/>
      <c r="K996" s="63"/>
      <c r="L996" s="63"/>
      <c r="M996" s="63"/>
      <c r="N996" s="63"/>
    </row>
    <row r="997" spans="2:14" ht="12.75">
      <c r="B997" s="63"/>
      <c r="C997" s="63"/>
      <c r="D997" s="63"/>
      <c r="G997" s="250"/>
      <c r="H997" s="63"/>
      <c r="I997" s="63"/>
      <c r="J997" s="63"/>
      <c r="K997" s="63"/>
      <c r="L997" s="63"/>
      <c r="M997" s="63"/>
      <c r="N997" s="63"/>
    </row>
    <row r="998" spans="2:14" ht="12.75">
      <c r="B998" s="63"/>
      <c r="C998" s="63"/>
      <c r="D998" s="63"/>
      <c r="G998" s="250"/>
      <c r="H998" s="63"/>
      <c r="I998" s="63"/>
      <c r="J998" s="63"/>
      <c r="K998" s="63"/>
      <c r="L998" s="63"/>
      <c r="M998" s="63"/>
      <c r="N998" s="63"/>
    </row>
    <row r="999" spans="2:14" ht="12.75">
      <c r="B999" s="63"/>
      <c r="C999" s="63"/>
      <c r="D999" s="63"/>
      <c r="G999" s="250"/>
      <c r="H999" s="63"/>
      <c r="I999" s="63"/>
      <c r="J999" s="63"/>
      <c r="K999" s="63"/>
      <c r="L999" s="63"/>
      <c r="M999" s="63"/>
      <c r="N999" s="63"/>
    </row>
    <row r="1000" spans="2:14" ht="12.75">
      <c r="B1000" s="63"/>
      <c r="C1000" s="63"/>
      <c r="D1000" s="63"/>
      <c r="G1000" s="250"/>
      <c r="H1000" s="63"/>
      <c r="I1000" s="63"/>
      <c r="J1000" s="63"/>
      <c r="K1000" s="63"/>
      <c r="L1000" s="63"/>
      <c r="M1000" s="63"/>
      <c r="N1000" s="63"/>
    </row>
    <row r="1001" spans="2:14" ht="12.75">
      <c r="B1001" s="63"/>
      <c r="C1001" s="63"/>
      <c r="D1001" s="63"/>
      <c r="G1001" s="250"/>
      <c r="H1001" s="63"/>
      <c r="I1001" s="63"/>
      <c r="J1001" s="63"/>
      <c r="K1001" s="63"/>
      <c r="L1001" s="63"/>
      <c r="M1001" s="63"/>
      <c r="N1001" s="63"/>
    </row>
    <row r="1002" spans="2:14" ht="12.75">
      <c r="B1002" s="63"/>
      <c r="C1002" s="63"/>
      <c r="D1002" s="63"/>
      <c r="G1002" s="250"/>
      <c r="H1002" s="63"/>
      <c r="I1002" s="63"/>
      <c r="J1002" s="63"/>
      <c r="K1002" s="63"/>
      <c r="L1002" s="63"/>
      <c r="M1002" s="63"/>
      <c r="N1002" s="63"/>
    </row>
    <row r="1003" spans="2:14" ht="12.75">
      <c r="B1003" s="63"/>
      <c r="C1003" s="63"/>
      <c r="D1003" s="63"/>
      <c r="G1003" s="250"/>
      <c r="H1003" s="63"/>
      <c r="I1003" s="63"/>
      <c r="J1003" s="63"/>
      <c r="K1003" s="63"/>
      <c r="L1003" s="63"/>
      <c r="M1003" s="63"/>
      <c r="N1003" s="63"/>
    </row>
    <row r="1004" spans="2:14" ht="12.75">
      <c r="B1004" s="63"/>
      <c r="C1004" s="63"/>
      <c r="D1004" s="63"/>
      <c r="G1004" s="250"/>
      <c r="H1004" s="63"/>
      <c r="I1004" s="63"/>
      <c r="J1004" s="63"/>
      <c r="K1004" s="63"/>
      <c r="L1004" s="63"/>
      <c r="M1004" s="63"/>
      <c r="N1004" s="63"/>
    </row>
    <row r="1005" spans="2:14" ht="12.75">
      <c r="B1005" s="63"/>
      <c r="C1005" s="63"/>
      <c r="D1005" s="63"/>
      <c r="G1005" s="250"/>
      <c r="H1005" s="63"/>
      <c r="I1005" s="63"/>
      <c r="J1005" s="63"/>
      <c r="K1005" s="63"/>
      <c r="L1005" s="63"/>
      <c r="M1005" s="63"/>
      <c r="N1005" s="63"/>
    </row>
    <row r="1006" spans="2:14" ht="12.75">
      <c r="B1006" s="63"/>
      <c r="C1006" s="63"/>
      <c r="D1006" s="63"/>
      <c r="G1006" s="250"/>
      <c r="H1006" s="63"/>
      <c r="I1006" s="63"/>
      <c r="J1006" s="63"/>
      <c r="K1006" s="63"/>
      <c r="L1006" s="63"/>
      <c r="M1006" s="63"/>
      <c r="N1006" s="63"/>
    </row>
    <row r="1007" spans="2:14" ht="12.75">
      <c r="B1007" s="63"/>
      <c r="C1007" s="63"/>
      <c r="D1007" s="63"/>
      <c r="G1007" s="250"/>
      <c r="H1007" s="63"/>
      <c r="I1007" s="63"/>
      <c r="J1007" s="63"/>
      <c r="K1007" s="63"/>
      <c r="L1007" s="63"/>
      <c r="M1007" s="63"/>
      <c r="N1007" s="63"/>
    </row>
    <row r="1008" spans="2:14" ht="12.75">
      <c r="B1008" s="63"/>
      <c r="C1008" s="63"/>
      <c r="D1008" s="63"/>
      <c r="G1008" s="250"/>
      <c r="H1008" s="63"/>
      <c r="I1008" s="63"/>
      <c r="J1008" s="63"/>
      <c r="K1008" s="63"/>
      <c r="L1008" s="63"/>
      <c r="M1008" s="63"/>
      <c r="N1008" s="63"/>
    </row>
    <row r="1009" spans="2:14" ht="12.75">
      <c r="B1009" s="63"/>
      <c r="C1009" s="63"/>
      <c r="D1009" s="63"/>
      <c r="G1009" s="250"/>
      <c r="H1009" s="63"/>
      <c r="I1009" s="63"/>
      <c r="J1009" s="63"/>
      <c r="K1009" s="63"/>
      <c r="L1009" s="63"/>
      <c r="M1009" s="63"/>
      <c r="N1009" s="63"/>
    </row>
    <row r="1010" spans="2:14" ht="12.75">
      <c r="B1010" s="63"/>
      <c r="C1010" s="63"/>
      <c r="D1010" s="63"/>
      <c r="G1010" s="250"/>
      <c r="H1010" s="63"/>
      <c r="I1010" s="63"/>
      <c r="J1010" s="63"/>
      <c r="K1010" s="63"/>
      <c r="L1010" s="63"/>
      <c r="M1010" s="63"/>
      <c r="N1010" s="63"/>
    </row>
    <row r="1011" spans="2:14" ht="12.75">
      <c r="B1011" s="63"/>
      <c r="C1011" s="63"/>
      <c r="D1011" s="63"/>
      <c r="G1011" s="250"/>
      <c r="H1011" s="63"/>
      <c r="I1011" s="63"/>
      <c r="J1011" s="63"/>
      <c r="K1011" s="63"/>
      <c r="L1011" s="63"/>
      <c r="M1011" s="63"/>
      <c r="N1011" s="63"/>
    </row>
    <row r="1012" spans="2:14" ht="12.75">
      <c r="B1012" s="63"/>
      <c r="C1012" s="63"/>
      <c r="D1012" s="63"/>
      <c r="G1012" s="250"/>
      <c r="H1012" s="63"/>
      <c r="I1012" s="63"/>
      <c r="J1012" s="63"/>
      <c r="K1012" s="63"/>
      <c r="L1012" s="63"/>
      <c r="M1012" s="63"/>
      <c r="N1012" s="63"/>
    </row>
    <row r="1013" spans="2:14" ht="12.75">
      <c r="B1013" s="63"/>
      <c r="C1013" s="63"/>
      <c r="D1013" s="63"/>
      <c r="G1013" s="250"/>
      <c r="H1013" s="63"/>
      <c r="I1013" s="63"/>
      <c r="J1013" s="63"/>
      <c r="K1013" s="63"/>
      <c r="L1013" s="63"/>
      <c r="M1013" s="63"/>
      <c r="N1013" s="63"/>
    </row>
    <row r="1014" spans="2:14" ht="12.75">
      <c r="B1014" s="63"/>
      <c r="C1014" s="63"/>
      <c r="D1014" s="63"/>
      <c r="G1014" s="250"/>
      <c r="H1014" s="63"/>
      <c r="I1014" s="63"/>
      <c r="J1014" s="63"/>
      <c r="K1014" s="63"/>
      <c r="L1014" s="63"/>
      <c r="M1014" s="63"/>
      <c r="N1014" s="63"/>
    </row>
    <row r="1015" spans="2:14" ht="12.75">
      <c r="B1015" s="63"/>
      <c r="C1015" s="63"/>
      <c r="D1015" s="63"/>
      <c r="G1015" s="250"/>
      <c r="H1015" s="63"/>
      <c r="I1015" s="63"/>
      <c r="J1015" s="63"/>
      <c r="K1015" s="63"/>
      <c r="L1015" s="63"/>
      <c r="M1015" s="63"/>
      <c r="N1015" s="63"/>
    </row>
    <row r="1016" spans="2:14" ht="12.75">
      <c r="B1016" s="63"/>
      <c r="C1016" s="63"/>
      <c r="D1016" s="63"/>
      <c r="G1016" s="250"/>
      <c r="H1016" s="63"/>
      <c r="I1016" s="63"/>
      <c r="J1016" s="63"/>
      <c r="K1016" s="63"/>
      <c r="L1016" s="63"/>
      <c r="M1016" s="63"/>
      <c r="N1016" s="63"/>
    </row>
    <row r="1017" spans="2:14" ht="12.75">
      <c r="B1017" s="63"/>
      <c r="C1017" s="63"/>
      <c r="D1017" s="63"/>
      <c r="G1017" s="250"/>
      <c r="H1017" s="63"/>
      <c r="I1017" s="63"/>
      <c r="J1017" s="63"/>
      <c r="K1017" s="63"/>
      <c r="L1017" s="63"/>
      <c r="M1017" s="63"/>
      <c r="N1017" s="63"/>
    </row>
    <row r="1018" spans="2:14" ht="12.75">
      <c r="B1018" s="63"/>
      <c r="C1018" s="63"/>
      <c r="D1018" s="63"/>
      <c r="G1018" s="250"/>
      <c r="H1018" s="63"/>
      <c r="I1018" s="63"/>
      <c r="J1018" s="63"/>
      <c r="K1018" s="63"/>
      <c r="L1018" s="63"/>
      <c r="M1018" s="63"/>
      <c r="N1018" s="63"/>
    </row>
    <row r="1019" spans="2:14" ht="12.75">
      <c r="B1019" s="63"/>
      <c r="C1019" s="63"/>
      <c r="D1019" s="63"/>
      <c r="G1019" s="250"/>
      <c r="H1019" s="63"/>
      <c r="I1019" s="63"/>
      <c r="J1019" s="63"/>
      <c r="K1019" s="63"/>
      <c r="L1019" s="63"/>
      <c r="M1019" s="63"/>
      <c r="N1019" s="63"/>
    </row>
    <row r="1020" spans="2:14" ht="12.75">
      <c r="B1020" s="63"/>
      <c r="C1020" s="63"/>
      <c r="D1020" s="63"/>
      <c r="G1020" s="250"/>
      <c r="H1020" s="63"/>
      <c r="I1020" s="63"/>
      <c r="J1020" s="63"/>
      <c r="K1020" s="63"/>
      <c r="L1020" s="63"/>
      <c r="M1020" s="63"/>
      <c r="N1020" s="63"/>
    </row>
    <row r="1021" spans="2:14" ht="12.75">
      <c r="B1021" s="63"/>
      <c r="C1021" s="63"/>
      <c r="D1021" s="63"/>
      <c r="G1021" s="250"/>
      <c r="H1021" s="63"/>
      <c r="I1021" s="63"/>
      <c r="J1021" s="63"/>
      <c r="K1021" s="63"/>
      <c r="L1021" s="63"/>
      <c r="M1021" s="63"/>
      <c r="N1021" s="63"/>
    </row>
    <row r="1022" spans="2:14" ht="12.75">
      <c r="B1022" s="63"/>
      <c r="C1022" s="63"/>
      <c r="D1022" s="63"/>
      <c r="G1022" s="250"/>
      <c r="H1022" s="63"/>
      <c r="I1022" s="63"/>
      <c r="J1022" s="63"/>
      <c r="K1022" s="63"/>
      <c r="L1022" s="63"/>
      <c r="M1022" s="63"/>
      <c r="N1022" s="63"/>
    </row>
    <row r="1023" spans="2:14" ht="12.75">
      <c r="B1023" s="63"/>
      <c r="C1023" s="63"/>
      <c r="D1023" s="63"/>
      <c r="G1023" s="250"/>
      <c r="H1023" s="63"/>
      <c r="I1023" s="63"/>
      <c r="J1023" s="63"/>
      <c r="K1023" s="63"/>
      <c r="L1023" s="63"/>
      <c r="M1023" s="63"/>
      <c r="N1023" s="63"/>
    </row>
    <row r="1024" spans="2:14" ht="12.75">
      <c r="B1024" s="63"/>
      <c r="C1024" s="63"/>
      <c r="D1024" s="63"/>
      <c r="G1024" s="250"/>
      <c r="H1024" s="63"/>
      <c r="I1024" s="63"/>
      <c r="J1024" s="63"/>
      <c r="K1024" s="63"/>
      <c r="L1024" s="63"/>
      <c r="M1024" s="63"/>
      <c r="N1024" s="63"/>
    </row>
    <row r="1025" spans="2:14" ht="12.75">
      <c r="B1025" s="63"/>
      <c r="C1025" s="63"/>
      <c r="D1025" s="63"/>
      <c r="G1025" s="250"/>
      <c r="H1025" s="63"/>
      <c r="I1025" s="63"/>
      <c r="J1025" s="63"/>
      <c r="K1025" s="63"/>
      <c r="L1025" s="63"/>
      <c r="M1025" s="63"/>
      <c r="N1025" s="63"/>
    </row>
    <row r="1026" spans="2:14" ht="12.75">
      <c r="B1026" s="63"/>
      <c r="C1026" s="63"/>
      <c r="D1026" s="63"/>
      <c r="G1026" s="250"/>
      <c r="H1026" s="63"/>
      <c r="I1026" s="63"/>
      <c r="J1026" s="63"/>
      <c r="K1026" s="63"/>
      <c r="L1026" s="63"/>
      <c r="M1026" s="63"/>
      <c r="N1026" s="63"/>
    </row>
    <row r="1027" spans="2:14" ht="12.75">
      <c r="B1027" s="63"/>
      <c r="C1027" s="63"/>
      <c r="D1027" s="63"/>
      <c r="G1027" s="250"/>
      <c r="H1027" s="63"/>
      <c r="I1027" s="63"/>
      <c r="J1027" s="63"/>
      <c r="K1027" s="63"/>
      <c r="L1027" s="63"/>
      <c r="M1027" s="63"/>
      <c r="N1027" s="63"/>
    </row>
    <row r="1028" spans="2:14" ht="12.75">
      <c r="B1028" s="63"/>
      <c r="C1028" s="63"/>
      <c r="D1028" s="63"/>
      <c r="G1028" s="250"/>
      <c r="H1028" s="63"/>
      <c r="I1028" s="63"/>
      <c r="J1028" s="63"/>
      <c r="K1028" s="63"/>
      <c r="L1028" s="63"/>
      <c r="M1028" s="63"/>
      <c r="N1028" s="63"/>
    </row>
    <row r="1029" spans="2:14" ht="12.75">
      <c r="B1029" s="63"/>
      <c r="C1029" s="63"/>
      <c r="D1029" s="63"/>
      <c r="G1029" s="250"/>
      <c r="H1029" s="63"/>
      <c r="I1029" s="63"/>
      <c r="J1029" s="63"/>
      <c r="K1029" s="63"/>
      <c r="L1029" s="63"/>
      <c r="M1029" s="63"/>
      <c r="N1029" s="63"/>
    </row>
    <row r="1030" spans="2:14" ht="12.75">
      <c r="B1030" s="63"/>
      <c r="C1030" s="63"/>
      <c r="D1030" s="63"/>
      <c r="G1030" s="250"/>
      <c r="H1030" s="63"/>
      <c r="I1030" s="63"/>
      <c r="J1030" s="63"/>
      <c r="K1030" s="63"/>
      <c r="L1030" s="63"/>
      <c r="M1030" s="63"/>
      <c r="N1030" s="63"/>
    </row>
    <row r="1031" spans="2:14" ht="12.75">
      <c r="B1031" s="63"/>
      <c r="C1031" s="63"/>
      <c r="D1031" s="63"/>
      <c r="G1031" s="250"/>
      <c r="H1031" s="63"/>
      <c r="I1031" s="63"/>
      <c r="J1031" s="63"/>
      <c r="K1031" s="63"/>
      <c r="L1031" s="63"/>
      <c r="M1031" s="63"/>
      <c r="N1031" s="63"/>
    </row>
    <row r="1032" spans="2:14" ht="12.75">
      <c r="B1032" s="63"/>
      <c r="C1032" s="63"/>
      <c r="D1032" s="63"/>
      <c r="G1032" s="250"/>
      <c r="H1032" s="63"/>
      <c r="I1032" s="63"/>
      <c r="J1032" s="63"/>
      <c r="K1032" s="63"/>
      <c r="L1032" s="63"/>
      <c r="M1032" s="63"/>
      <c r="N1032" s="63"/>
    </row>
    <row r="1033" spans="2:14" ht="12.75">
      <c r="B1033" s="63"/>
      <c r="C1033" s="63"/>
      <c r="D1033" s="63"/>
      <c r="G1033" s="250"/>
      <c r="H1033" s="63"/>
      <c r="I1033" s="63"/>
      <c r="J1033" s="63"/>
      <c r="K1033" s="63"/>
      <c r="L1033" s="63"/>
      <c r="M1033" s="63"/>
      <c r="N1033" s="63"/>
    </row>
    <row r="1034" spans="2:14" ht="12.75">
      <c r="B1034" s="63"/>
      <c r="C1034" s="63"/>
      <c r="D1034" s="63"/>
      <c r="G1034" s="250"/>
      <c r="H1034" s="63"/>
      <c r="I1034" s="63"/>
      <c r="J1034" s="63"/>
      <c r="K1034" s="63"/>
      <c r="L1034" s="63"/>
      <c r="M1034" s="63"/>
      <c r="N1034" s="63"/>
    </row>
    <row r="1035" spans="2:14" ht="12.75">
      <c r="B1035" s="63"/>
      <c r="C1035" s="63"/>
      <c r="D1035" s="63"/>
      <c r="G1035" s="250"/>
      <c r="H1035" s="63"/>
      <c r="I1035" s="63"/>
      <c r="J1035" s="63"/>
      <c r="K1035" s="63"/>
      <c r="L1035" s="63"/>
      <c r="M1035" s="63"/>
      <c r="N1035" s="63"/>
    </row>
    <row r="1036" spans="2:14" ht="12.75">
      <c r="B1036" s="63"/>
      <c r="C1036" s="63"/>
      <c r="D1036" s="63"/>
      <c r="G1036" s="250"/>
      <c r="H1036" s="63"/>
      <c r="I1036" s="63"/>
      <c r="J1036" s="63"/>
      <c r="K1036" s="63"/>
      <c r="L1036" s="63"/>
      <c r="M1036" s="63"/>
      <c r="N1036" s="63"/>
    </row>
    <row r="1037" spans="2:14" ht="12.75">
      <c r="B1037" s="63"/>
      <c r="C1037" s="63"/>
      <c r="D1037" s="63"/>
      <c r="G1037" s="250"/>
      <c r="H1037" s="63"/>
      <c r="I1037" s="63"/>
      <c r="J1037" s="63"/>
      <c r="K1037" s="63"/>
      <c r="L1037" s="63"/>
      <c r="M1037" s="63"/>
      <c r="N1037" s="63"/>
    </row>
    <row r="1038" spans="2:14" ht="12.75">
      <c r="B1038" s="63"/>
      <c r="C1038" s="63"/>
      <c r="D1038" s="63"/>
      <c r="G1038" s="250"/>
      <c r="H1038" s="63"/>
      <c r="I1038" s="63"/>
      <c r="J1038" s="63"/>
      <c r="K1038" s="63"/>
      <c r="L1038" s="63"/>
      <c r="M1038" s="63"/>
      <c r="N1038" s="63"/>
    </row>
    <row r="1039" spans="2:14" ht="12.75">
      <c r="B1039" s="63"/>
      <c r="C1039" s="63"/>
      <c r="D1039" s="63"/>
      <c r="G1039" s="250"/>
      <c r="H1039" s="63"/>
      <c r="I1039" s="63"/>
      <c r="J1039" s="63"/>
      <c r="K1039" s="63"/>
      <c r="L1039" s="63"/>
      <c r="M1039" s="63"/>
      <c r="N1039" s="63"/>
    </row>
    <row r="1040" spans="2:14" ht="12.75">
      <c r="B1040" s="63"/>
      <c r="C1040" s="63"/>
      <c r="D1040" s="63"/>
      <c r="G1040" s="250"/>
      <c r="H1040" s="63"/>
      <c r="I1040" s="63"/>
      <c r="J1040" s="63"/>
      <c r="K1040" s="63"/>
      <c r="L1040" s="63"/>
      <c r="M1040" s="63"/>
      <c r="N1040" s="63"/>
    </row>
    <row r="1041" spans="2:14" ht="12.75">
      <c r="B1041" s="63"/>
      <c r="C1041" s="63"/>
      <c r="D1041" s="63"/>
      <c r="G1041" s="250"/>
      <c r="H1041" s="63"/>
      <c r="I1041" s="63"/>
      <c r="J1041" s="63"/>
      <c r="K1041" s="63"/>
      <c r="L1041" s="63"/>
      <c r="M1041" s="63"/>
      <c r="N1041" s="63"/>
    </row>
    <row r="1042" spans="2:14" ht="12.75">
      <c r="B1042" s="63"/>
      <c r="C1042" s="63"/>
      <c r="D1042" s="63"/>
      <c r="G1042" s="250"/>
      <c r="H1042" s="63"/>
      <c r="I1042" s="63"/>
      <c r="J1042" s="63"/>
      <c r="K1042" s="63"/>
      <c r="L1042" s="63"/>
      <c r="M1042" s="63"/>
      <c r="N1042" s="63"/>
    </row>
    <row r="1043" spans="2:14" ht="12.75">
      <c r="B1043" s="63"/>
      <c r="C1043" s="63"/>
      <c r="D1043" s="63"/>
      <c r="G1043" s="250"/>
      <c r="H1043" s="63"/>
      <c r="I1043" s="63"/>
      <c r="J1043" s="63"/>
      <c r="K1043" s="63"/>
      <c r="L1043" s="63"/>
      <c r="M1043" s="63"/>
      <c r="N1043" s="63"/>
    </row>
    <row r="1044" spans="2:14" ht="12.75">
      <c r="B1044" s="63"/>
      <c r="C1044" s="63"/>
      <c r="D1044" s="63"/>
      <c r="G1044" s="250"/>
      <c r="H1044" s="63"/>
      <c r="I1044" s="63"/>
      <c r="J1044" s="63"/>
      <c r="K1044" s="63"/>
      <c r="L1044" s="63"/>
      <c r="M1044" s="63"/>
      <c r="N1044" s="63"/>
    </row>
    <row r="1045" spans="2:14" ht="12.75">
      <c r="B1045" s="63"/>
      <c r="C1045" s="63"/>
      <c r="D1045" s="63"/>
      <c r="G1045" s="250"/>
      <c r="H1045" s="63"/>
      <c r="I1045" s="63"/>
      <c r="J1045" s="63"/>
      <c r="K1045" s="63"/>
      <c r="L1045" s="63"/>
      <c r="M1045" s="63"/>
      <c r="N1045" s="63"/>
    </row>
    <row r="1046" spans="2:14" ht="12.75">
      <c r="B1046" s="63"/>
      <c r="C1046" s="63"/>
      <c r="D1046" s="63"/>
      <c r="G1046" s="250"/>
      <c r="H1046" s="63"/>
      <c r="I1046" s="63"/>
      <c r="J1046" s="63"/>
      <c r="K1046" s="63"/>
      <c r="L1046" s="63"/>
      <c r="M1046" s="63"/>
      <c r="N1046" s="63"/>
    </row>
    <row r="1047" spans="2:14" ht="12.75">
      <c r="B1047" s="63"/>
      <c r="C1047" s="63"/>
      <c r="D1047" s="63"/>
      <c r="G1047" s="250"/>
      <c r="H1047" s="63"/>
      <c r="I1047" s="63"/>
      <c r="J1047" s="63"/>
      <c r="K1047" s="63"/>
      <c r="L1047" s="63"/>
      <c r="M1047" s="63"/>
      <c r="N1047" s="63"/>
    </row>
    <row r="1048" spans="2:14" ht="12.75">
      <c r="B1048" s="63"/>
      <c r="C1048" s="63"/>
      <c r="D1048" s="63"/>
      <c r="G1048" s="250"/>
      <c r="H1048" s="63"/>
      <c r="I1048" s="63"/>
      <c r="J1048" s="63"/>
      <c r="K1048" s="63"/>
      <c r="L1048" s="63"/>
      <c r="M1048" s="63"/>
      <c r="N1048" s="63"/>
    </row>
    <row r="1049" spans="2:14" ht="12.75">
      <c r="B1049" s="63"/>
      <c r="C1049" s="63"/>
      <c r="D1049" s="63"/>
      <c r="G1049" s="250"/>
      <c r="H1049" s="63"/>
      <c r="I1049" s="63"/>
      <c r="J1049" s="63"/>
      <c r="K1049" s="63"/>
      <c r="L1049" s="63"/>
      <c r="M1049" s="63"/>
      <c r="N1049" s="63"/>
    </row>
    <row r="1050" spans="2:14" ht="12.75">
      <c r="B1050" s="63"/>
      <c r="C1050" s="63"/>
      <c r="D1050" s="63"/>
      <c r="G1050" s="250"/>
      <c r="H1050" s="63"/>
      <c r="I1050" s="63"/>
      <c r="J1050" s="63"/>
      <c r="K1050" s="63"/>
      <c r="L1050" s="63"/>
      <c r="M1050" s="63"/>
      <c r="N1050" s="63"/>
    </row>
    <row r="1051" spans="2:14" ht="12.75">
      <c r="B1051" s="63"/>
      <c r="C1051" s="63"/>
      <c r="D1051" s="63"/>
      <c r="G1051" s="250"/>
      <c r="H1051" s="63"/>
      <c r="I1051" s="63"/>
      <c r="J1051" s="63"/>
      <c r="K1051" s="63"/>
      <c r="L1051" s="63"/>
      <c r="M1051" s="63"/>
      <c r="N1051" s="63"/>
    </row>
    <row r="1052" spans="2:14" ht="12.75">
      <c r="B1052" s="63"/>
      <c r="C1052" s="63"/>
      <c r="D1052" s="63"/>
      <c r="G1052" s="250"/>
      <c r="H1052" s="63"/>
      <c r="I1052" s="63"/>
      <c r="J1052" s="63"/>
      <c r="K1052" s="63"/>
      <c r="L1052" s="63"/>
      <c r="M1052" s="63"/>
      <c r="N1052" s="63"/>
    </row>
    <row r="1053" spans="2:14" ht="12.75">
      <c r="B1053" s="63"/>
      <c r="C1053" s="63"/>
      <c r="D1053" s="63"/>
      <c r="G1053" s="250"/>
      <c r="H1053" s="63"/>
      <c r="I1053" s="63"/>
      <c r="J1053" s="63"/>
      <c r="K1053" s="63"/>
      <c r="L1053" s="63"/>
      <c r="M1053" s="63"/>
      <c r="N1053" s="63"/>
    </row>
    <row r="1054" spans="2:14" ht="12.75">
      <c r="B1054" s="63"/>
      <c r="C1054" s="63"/>
      <c r="D1054" s="63"/>
      <c r="G1054" s="250"/>
      <c r="H1054" s="63"/>
      <c r="I1054" s="63"/>
      <c r="J1054" s="63"/>
      <c r="K1054" s="63"/>
      <c r="L1054" s="63"/>
      <c r="M1054" s="63"/>
      <c r="N1054" s="63"/>
    </row>
    <row r="1055" spans="2:14" ht="12.75">
      <c r="B1055" s="63"/>
      <c r="C1055" s="63"/>
      <c r="D1055" s="63"/>
      <c r="G1055" s="250"/>
      <c r="H1055" s="63"/>
      <c r="I1055" s="63"/>
      <c r="J1055" s="63"/>
      <c r="K1055" s="63"/>
      <c r="L1055" s="63"/>
      <c r="M1055" s="63"/>
      <c r="N1055" s="63"/>
    </row>
    <row r="1056" spans="2:14" ht="12.75">
      <c r="B1056" s="63"/>
      <c r="C1056" s="63"/>
      <c r="D1056" s="63"/>
      <c r="G1056" s="250"/>
      <c r="H1056" s="63"/>
      <c r="I1056" s="63"/>
      <c r="J1056" s="63"/>
      <c r="K1056" s="63"/>
      <c r="L1056" s="63"/>
      <c r="M1056" s="63"/>
      <c r="N1056" s="63"/>
    </row>
    <row r="1057" spans="2:14" ht="12.75">
      <c r="B1057" s="63"/>
      <c r="C1057" s="63"/>
      <c r="D1057" s="63"/>
      <c r="G1057" s="250"/>
      <c r="H1057" s="63"/>
      <c r="I1057" s="63"/>
      <c r="J1057" s="63"/>
      <c r="K1057" s="63"/>
      <c r="L1057" s="63"/>
      <c r="M1057" s="63"/>
      <c r="N1057" s="63"/>
    </row>
    <row r="1058" spans="2:14" ht="12.75">
      <c r="B1058" s="63"/>
      <c r="C1058" s="63"/>
      <c r="D1058" s="63"/>
      <c r="G1058" s="250"/>
      <c r="H1058" s="63"/>
      <c r="I1058" s="63"/>
      <c r="J1058" s="63"/>
      <c r="K1058" s="63"/>
      <c r="L1058" s="63"/>
      <c r="M1058" s="63"/>
      <c r="N1058" s="63"/>
    </row>
    <row r="1059" spans="2:14" ht="12.75">
      <c r="B1059" s="63"/>
      <c r="C1059" s="63"/>
      <c r="D1059" s="63"/>
      <c r="G1059" s="250"/>
      <c r="H1059" s="63"/>
      <c r="I1059" s="63"/>
      <c r="J1059" s="63"/>
      <c r="K1059" s="63"/>
      <c r="L1059" s="63"/>
      <c r="M1059" s="63"/>
      <c r="N1059" s="63"/>
    </row>
    <row r="1060" spans="2:14" ht="12.75">
      <c r="B1060" s="63"/>
      <c r="C1060" s="63"/>
      <c r="D1060" s="63"/>
      <c r="G1060" s="250"/>
      <c r="H1060" s="63"/>
      <c r="I1060" s="63"/>
      <c r="J1060" s="63"/>
      <c r="K1060" s="63"/>
      <c r="L1060" s="63"/>
      <c r="M1060" s="63"/>
      <c r="N1060" s="63"/>
    </row>
    <row r="1061" spans="2:14" ht="12.75">
      <c r="B1061" s="63"/>
      <c r="C1061" s="63"/>
      <c r="D1061" s="63"/>
      <c r="G1061" s="250"/>
      <c r="H1061" s="63"/>
      <c r="I1061" s="63"/>
      <c r="J1061" s="63"/>
      <c r="K1061" s="63"/>
      <c r="L1061" s="63"/>
      <c r="M1061" s="63"/>
      <c r="N1061" s="63"/>
    </row>
    <row r="1062" spans="2:14" ht="12.75">
      <c r="B1062" s="63"/>
      <c r="C1062" s="63"/>
      <c r="D1062" s="63"/>
      <c r="G1062" s="250"/>
      <c r="H1062" s="63"/>
      <c r="I1062" s="63"/>
      <c r="J1062" s="63"/>
      <c r="K1062" s="63"/>
      <c r="L1062" s="63"/>
      <c r="M1062" s="63"/>
      <c r="N1062" s="63"/>
    </row>
    <row r="1063" spans="2:14" ht="12.75">
      <c r="B1063" s="63"/>
      <c r="C1063" s="63"/>
      <c r="D1063" s="63"/>
      <c r="G1063" s="250"/>
      <c r="H1063" s="63"/>
      <c r="I1063" s="63"/>
      <c r="J1063" s="63"/>
      <c r="K1063" s="63"/>
      <c r="L1063" s="63"/>
      <c r="M1063" s="63"/>
      <c r="N1063" s="63"/>
    </row>
    <row r="1064" spans="2:14" ht="12.75">
      <c r="B1064" s="63"/>
      <c r="C1064" s="63"/>
      <c r="D1064" s="63"/>
      <c r="G1064" s="250"/>
      <c r="H1064" s="63"/>
      <c r="I1064" s="63"/>
      <c r="J1064" s="63"/>
      <c r="K1064" s="63"/>
      <c r="L1064" s="63"/>
      <c r="M1064" s="63"/>
      <c r="N1064" s="63"/>
    </row>
    <row r="1065" spans="2:14" ht="12.75">
      <c r="B1065" s="63"/>
      <c r="C1065" s="63"/>
      <c r="D1065" s="63"/>
      <c r="G1065" s="250"/>
      <c r="H1065" s="63"/>
      <c r="I1065" s="63"/>
      <c r="J1065" s="63"/>
      <c r="K1065" s="63"/>
      <c r="L1065" s="63"/>
      <c r="M1065" s="63"/>
      <c r="N1065" s="63"/>
    </row>
    <row r="1066" spans="2:14" ht="12.75">
      <c r="B1066" s="63"/>
      <c r="C1066" s="63"/>
      <c r="D1066" s="63"/>
      <c r="G1066" s="250"/>
      <c r="H1066" s="63"/>
      <c r="I1066" s="63"/>
      <c r="J1066" s="63"/>
      <c r="K1066" s="63"/>
      <c r="L1066" s="63"/>
      <c r="M1066" s="63"/>
      <c r="N1066" s="63"/>
    </row>
    <row r="1067" spans="2:14" ht="12.75">
      <c r="B1067" s="63"/>
      <c r="C1067" s="63"/>
      <c r="D1067" s="63"/>
      <c r="G1067" s="250"/>
      <c r="H1067" s="63"/>
      <c r="I1067" s="63"/>
      <c r="J1067" s="63"/>
      <c r="K1067" s="63"/>
      <c r="L1067" s="63"/>
      <c r="M1067" s="63"/>
      <c r="N1067" s="63"/>
    </row>
    <row r="1068" spans="2:14" ht="12.75">
      <c r="B1068" s="63"/>
      <c r="C1068" s="63"/>
      <c r="D1068" s="63"/>
      <c r="G1068" s="250"/>
      <c r="H1068" s="63"/>
      <c r="I1068" s="63"/>
      <c r="J1068" s="63"/>
      <c r="K1068" s="63"/>
      <c r="L1068" s="63"/>
      <c r="M1068" s="63"/>
      <c r="N1068" s="63"/>
    </row>
    <row r="1069" spans="2:14" ht="12.75">
      <c r="B1069" s="63"/>
      <c r="C1069" s="63"/>
      <c r="D1069" s="63"/>
      <c r="G1069" s="250"/>
      <c r="H1069" s="63"/>
      <c r="I1069" s="63"/>
      <c r="J1069" s="63"/>
      <c r="K1069" s="63"/>
      <c r="L1069" s="63"/>
      <c r="M1069" s="63"/>
      <c r="N1069" s="63"/>
    </row>
    <row r="1070" spans="2:14" ht="12.75">
      <c r="B1070" s="63"/>
      <c r="C1070" s="63"/>
      <c r="D1070" s="63"/>
      <c r="G1070" s="250"/>
      <c r="H1070" s="63"/>
      <c r="I1070" s="63"/>
      <c r="J1070" s="63"/>
      <c r="K1070" s="63"/>
      <c r="L1070" s="63"/>
      <c r="M1070" s="63"/>
      <c r="N1070" s="63"/>
    </row>
    <row r="1071" spans="2:14" ht="12.75">
      <c r="B1071" s="63"/>
      <c r="C1071" s="63"/>
      <c r="D1071" s="63"/>
      <c r="G1071" s="250"/>
      <c r="H1071" s="63"/>
      <c r="I1071" s="63"/>
      <c r="J1071" s="63"/>
      <c r="K1071" s="63"/>
      <c r="L1071" s="63"/>
      <c r="M1071" s="63"/>
      <c r="N1071" s="63"/>
    </row>
    <row r="1072" spans="2:14" ht="12.75">
      <c r="B1072" s="63"/>
      <c r="C1072" s="63"/>
      <c r="D1072" s="63"/>
      <c r="G1072" s="250"/>
      <c r="H1072" s="63"/>
      <c r="I1072" s="63"/>
      <c r="J1072" s="63"/>
      <c r="K1072" s="63"/>
      <c r="L1072" s="63"/>
      <c r="M1072" s="63"/>
      <c r="N1072" s="63"/>
    </row>
    <row r="1073" spans="2:14" ht="12.75">
      <c r="B1073" s="63"/>
      <c r="C1073" s="63"/>
      <c r="D1073" s="63"/>
      <c r="G1073" s="250"/>
      <c r="H1073" s="63"/>
      <c r="I1073" s="63"/>
      <c r="J1073" s="63"/>
      <c r="K1073" s="63"/>
      <c r="L1073" s="63"/>
      <c r="M1073" s="63"/>
      <c r="N1073" s="63"/>
    </row>
    <row r="1074" spans="2:14" ht="12.75">
      <c r="B1074" s="63"/>
      <c r="C1074" s="63"/>
      <c r="D1074" s="63"/>
      <c r="G1074" s="250"/>
      <c r="H1074" s="63"/>
      <c r="I1074" s="63"/>
      <c r="J1074" s="63"/>
      <c r="K1074" s="63"/>
      <c r="L1074" s="63"/>
      <c r="M1074" s="63"/>
      <c r="N1074" s="63"/>
    </row>
    <row r="1075" spans="2:14" ht="12.75">
      <c r="B1075" s="63"/>
      <c r="C1075" s="63"/>
      <c r="D1075" s="63"/>
      <c r="G1075" s="250"/>
      <c r="H1075" s="63"/>
      <c r="I1075" s="63"/>
      <c r="J1075" s="63"/>
      <c r="K1075" s="63"/>
      <c r="L1075" s="63"/>
      <c r="M1075" s="63"/>
      <c r="N1075" s="63"/>
    </row>
    <row r="1076" spans="2:14" ht="12.75">
      <c r="B1076" s="63"/>
      <c r="C1076" s="63"/>
      <c r="D1076" s="63"/>
      <c r="G1076" s="250"/>
      <c r="H1076" s="63"/>
      <c r="I1076" s="63"/>
      <c r="J1076" s="63"/>
      <c r="K1076" s="63"/>
      <c r="L1076" s="63"/>
      <c r="M1076" s="63"/>
      <c r="N1076" s="63"/>
    </row>
    <row r="1077" spans="2:14" ht="12.75">
      <c r="B1077" s="63"/>
      <c r="C1077" s="63"/>
      <c r="D1077" s="63"/>
      <c r="G1077" s="250"/>
      <c r="H1077" s="63"/>
      <c r="I1077" s="63"/>
      <c r="J1077" s="63"/>
      <c r="K1077" s="63"/>
      <c r="L1077" s="63"/>
      <c r="M1077" s="63"/>
      <c r="N1077" s="63"/>
    </row>
    <row r="1078" spans="2:14" ht="12.75">
      <c r="B1078" s="63"/>
      <c r="C1078" s="63"/>
      <c r="D1078" s="63"/>
      <c r="G1078" s="250"/>
      <c r="H1078" s="63"/>
      <c r="I1078" s="63"/>
      <c r="J1078" s="63"/>
      <c r="K1078" s="63"/>
      <c r="L1078" s="63"/>
      <c r="M1078" s="63"/>
      <c r="N1078" s="63"/>
    </row>
    <row r="1079" spans="2:14" ht="12.75">
      <c r="B1079" s="63"/>
      <c r="C1079" s="63"/>
      <c r="D1079" s="63"/>
      <c r="G1079" s="250"/>
      <c r="H1079" s="63"/>
      <c r="I1079" s="63"/>
      <c r="J1079" s="63"/>
      <c r="K1079" s="63"/>
      <c r="L1079" s="63"/>
      <c r="M1079" s="63"/>
      <c r="N1079" s="63"/>
    </row>
    <row r="1080" spans="2:14" ht="12.75">
      <c r="B1080" s="63"/>
      <c r="C1080" s="63"/>
      <c r="D1080" s="63"/>
      <c r="G1080" s="250"/>
      <c r="H1080" s="63"/>
      <c r="I1080" s="63"/>
      <c r="J1080" s="63"/>
      <c r="K1080" s="63"/>
      <c r="L1080" s="63"/>
      <c r="M1080" s="63"/>
      <c r="N1080" s="63"/>
    </row>
    <row r="1081" spans="2:14" ht="12.75">
      <c r="B1081" s="63"/>
      <c r="C1081" s="63"/>
      <c r="D1081" s="63"/>
      <c r="G1081" s="250"/>
      <c r="H1081" s="63"/>
      <c r="I1081" s="63"/>
      <c r="J1081" s="63"/>
      <c r="K1081" s="63"/>
      <c r="L1081" s="63"/>
      <c r="M1081" s="63"/>
      <c r="N1081" s="63"/>
    </row>
    <row r="1082" spans="2:14" ht="12.75">
      <c r="B1082" s="63"/>
      <c r="C1082" s="63"/>
      <c r="D1082" s="63"/>
      <c r="G1082" s="250"/>
      <c r="H1082" s="63"/>
      <c r="I1082" s="63"/>
      <c r="J1082" s="63"/>
      <c r="K1082" s="63"/>
      <c r="L1082" s="63"/>
      <c r="M1082" s="63"/>
      <c r="N1082" s="63"/>
    </row>
    <row r="1083" spans="2:14" ht="12.75">
      <c r="B1083" s="63"/>
      <c r="C1083" s="63"/>
      <c r="D1083" s="63"/>
      <c r="G1083" s="250"/>
      <c r="H1083" s="63"/>
      <c r="I1083" s="63"/>
      <c r="J1083" s="63"/>
      <c r="K1083" s="63"/>
      <c r="L1083" s="63"/>
      <c r="M1083" s="63"/>
      <c r="N1083" s="63"/>
    </row>
    <row r="1084" spans="2:14" ht="12.75">
      <c r="B1084" s="63"/>
      <c r="C1084" s="63"/>
      <c r="D1084" s="63"/>
      <c r="G1084" s="250"/>
      <c r="H1084" s="63"/>
      <c r="I1084" s="63"/>
      <c r="J1084" s="63"/>
      <c r="K1084" s="63"/>
      <c r="L1084" s="63"/>
      <c r="M1084" s="63"/>
      <c r="N1084" s="63"/>
    </row>
    <row r="1085" spans="2:14" ht="12.75">
      <c r="B1085" s="63"/>
      <c r="C1085" s="63"/>
      <c r="D1085" s="63"/>
      <c r="G1085" s="250"/>
      <c r="H1085" s="63"/>
      <c r="I1085" s="63"/>
      <c r="J1085" s="63"/>
      <c r="K1085" s="63"/>
      <c r="L1085" s="63"/>
      <c r="M1085" s="63"/>
      <c r="N1085" s="63"/>
    </row>
    <row r="1086" spans="2:14" ht="12.75">
      <c r="B1086" s="63"/>
      <c r="C1086" s="63"/>
      <c r="D1086" s="63"/>
      <c r="G1086" s="250"/>
      <c r="H1086" s="63"/>
      <c r="I1086" s="63"/>
      <c r="J1086" s="63"/>
      <c r="K1086" s="63"/>
      <c r="L1086" s="63"/>
      <c r="M1086" s="63"/>
      <c r="N1086" s="63"/>
    </row>
    <row r="1087" spans="2:14" ht="12.75">
      <c r="B1087" s="63"/>
      <c r="C1087" s="63"/>
      <c r="D1087" s="63"/>
      <c r="G1087" s="250"/>
      <c r="H1087" s="63"/>
      <c r="I1087" s="63"/>
      <c r="J1087" s="63"/>
      <c r="K1087" s="63"/>
      <c r="L1087" s="63"/>
      <c r="M1087" s="63"/>
      <c r="N1087" s="63"/>
    </row>
    <row r="1088" spans="2:14" ht="12.75">
      <c r="B1088" s="63"/>
      <c r="C1088" s="63"/>
      <c r="D1088" s="63"/>
      <c r="G1088" s="250"/>
      <c r="H1088" s="63"/>
      <c r="I1088" s="63"/>
      <c r="J1088" s="63"/>
      <c r="K1088" s="63"/>
      <c r="L1088" s="63"/>
      <c r="M1088" s="63"/>
      <c r="N1088" s="63"/>
    </row>
    <row r="1089" spans="2:14" ht="12.75">
      <c r="B1089" s="63"/>
      <c r="C1089" s="63"/>
      <c r="D1089" s="63"/>
      <c r="G1089" s="250"/>
      <c r="H1089" s="63"/>
      <c r="I1089" s="63"/>
      <c r="J1089" s="63"/>
      <c r="K1089" s="63"/>
      <c r="L1089" s="63"/>
      <c r="M1089" s="63"/>
      <c r="N1089" s="63"/>
    </row>
    <row r="1090" spans="2:14" ht="12.75">
      <c r="B1090" s="63"/>
      <c r="C1090" s="63"/>
      <c r="D1090" s="63"/>
      <c r="G1090" s="250"/>
      <c r="H1090" s="63"/>
      <c r="I1090" s="63"/>
      <c r="J1090" s="63"/>
      <c r="K1090" s="63"/>
      <c r="L1090" s="63"/>
      <c r="M1090" s="63"/>
      <c r="N1090" s="63"/>
    </row>
    <row r="1091" spans="2:14" ht="12.75">
      <c r="B1091" s="63"/>
      <c r="C1091" s="63"/>
      <c r="D1091" s="63"/>
      <c r="G1091" s="250"/>
      <c r="H1091" s="63"/>
      <c r="I1091" s="63"/>
      <c r="J1091" s="63"/>
      <c r="K1091" s="63"/>
      <c r="L1091" s="63"/>
      <c r="M1091" s="63"/>
      <c r="N1091" s="63"/>
    </row>
    <row r="1092" spans="2:14" ht="12.75">
      <c r="B1092" s="63"/>
      <c r="C1092" s="63"/>
      <c r="D1092" s="63"/>
      <c r="G1092" s="250"/>
      <c r="H1092" s="63"/>
      <c r="I1092" s="63"/>
      <c r="J1092" s="63"/>
      <c r="K1092" s="63"/>
      <c r="L1092" s="63"/>
      <c r="M1092" s="63"/>
      <c r="N1092" s="63"/>
    </row>
    <row r="1093" spans="2:14" ht="12.75">
      <c r="B1093" s="63"/>
      <c r="C1093" s="63"/>
      <c r="D1093" s="63"/>
      <c r="G1093" s="250"/>
      <c r="H1093" s="63"/>
      <c r="I1093" s="63"/>
      <c r="J1093" s="63"/>
      <c r="K1093" s="63"/>
      <c r="L1093" s="63"/>
      <c r="M1093" s="63"/>
      <c r="N1093" s="63"/>
    </row>
    <row r="1094" spans="2:14" ht="12.75">
      <c r="B1094" s="63"/>
      <c r="C1094" s="63"/>
      <c r="D1094" s="63"/>
      <c r="G1094" s="250"/>
      <c r="H1094" s="63"/>
      <c r="I1094" s="63"/>
      <c r="J1094" s="63"/>
      <c r="K1094" s="63"/>
      <c r="L1094" s="63"/>
      <c r="M1094" s="63"/>
      <c r="N1094" s="63"/>
    </row>
    <row r="1095" spans="2:14" ht="12.75">
      <c r="B1095" s="63"/>
      <c r="C1095" s="63"/>
      <c r="D1095" s="63"/>
      <c r="G1095" s="250"/>
      <c r="H1095" s="63"/>
      <c r="I1095" s="63"/>
      <c r="J1095" s="63"/>
      <c r="K1095" s="63"/>
      <c r="L1095" s="63"/>
      <c r="M1095" s="63"/>
      <c r="N1095" s="63"/>
    </row>
    <row r="1096" spans="2:14" ht="12.75">
      <c r="B1096" s="63"/>
      <c r="C1096" s="63"/>
      <c r="D1096" s="63"/>
      <c r="G1096" s="250"/>
      <c r="H1096" s="63"/>
      <c r="I1096" s="63"/>
      <c r="J1096" s="63"/>
      <c r="K1096" s="63"/>
      <c r="L1096" s="63"/>
      <c r="M1096" s="63"/>
      <c r="N1096" s="63"/>
    </row>
    <row r="1097" spans="2:14" ht="12.75">
      <c r="B1097" s="63"/>
      <c r="C1097" s="63"/>
      <c r="D1097" s="63"/>
      <c r="G1097" s="250"/>
      <c r="H1097" s="63"/>
      <c r="I1097" s="63"/>
      <c r="J1097" s="63"/>
      <c r="K1097" s="63"/>
      <c r="L1097" s="63"/>
      <c r="M1097" s="63"/>
      <c r="N1097" s="63"/>
    </row>
    <row r="1098" spans="2:14" ht="12.75">
      <c r="B1098" s="63"/>
      <c r="C1098" s="63"/>
      <c r="D1098" s="63"/>
      <c r="G1098" s="250"/>
      <c r="H1098" s="63"/>
      <c r="I1098" s="63"/>
      <c r="J1098" s="63"/>
      <c r="K1098" s="63"/>
      <c r="L1098" s="63"/>
      <c r="M1098" s="63"/>
      <c r="N1098" s="63"/>
    </row>
    <row r="1099" spans="2:14" ht="12.75">
      <c r="B1099" s="63"/>
      <c r="C1099" s="63"/>
      <c r="D1099" s="63"/>
      <c r="G1099" s="250"/>
      <c r="H1099" s="63"/>
      <c r="I1099" s="63"/>
      <c r="J1099" s="63"/>
      <c r="K1099" s="63"/>
      <c r="L1099" s="63"/>
      <c r="M1099" s="63"/>
      <c r="N1099" s="63"/>
    </row>
    <row r="1100" spans="2:14" ht="12.75">
      <c r="B1100" s="63"/>
      <c r="C1100" s="63"/>
      <c r="D1100" s="63"/>
      <c r="G1100" s="250"/>
      <c r="H1100" s="63"/>
      <c r="I1100" s="63"/>
      <c r="J1100" s="63"/>
      <c r="K1100" s="63"/>
      <c r="L1100" s="63"/>
      <c r="M1100" s="63"/>
      <c r="N1100" s="63"/>
    </row>
    <row r="1101" spans="2:14" ht="12.75">
      <c r="B1101" s="63"/>
      <c r="C1101" s="63"/>
      <c r="D1101" s="63"/>
      <c r="G1101" s="250"/>
      <c r="H1101" s="63"/>
      <c r="I1101" s="63"/>
      <c r="J1101" s="63"/>
      <c r="K1101" s="63"/>
      <c r="L1101" s="63"/>
      <c r="M1101" s="63"/>
      <c r="N1101" s="63"/>
    </row>
    <row r="1102" spans="2:14" ht="12.75">
      <c r="B1102" s="63"/>
      <c r="C1102" s="63"/>
      <c r="D1102" s="63"/>
      <c r="G1102" s="250"/>
      <c r="H1102" s="63"/>
      <c r="I1102" s="63"/>
      <c r="J1102" s="63"/>
      <c r="K1102" s="63"/>
      <c r="L1102" s="63"/>
      <c r="M1102" s="63"/>
      <c r="N1102" s="63"/>
    </row>
    <row r="1103" spans="2:14" ht="12.75">
      <c r="B1103" s="63"/>
      <c r="C1103" s="63"/>
      <c r="D1103" s="63"/>
      <c r="G1103" s="250"/>
      <c r="H1103" s="63"/>
      <c r="I1103" s="63"/>
      <c r="J1103" s="63"/>
      <c r="K1103" s="63"/>
      <c r="L1103" s="63"/>
      <c r="M1103" s="63"/>
      <c r="N1103" s="63"/>
    </row>
    <row r="1104" spans="2:14" ht="12.75">
      <c r="B1104" s="63"/>
      <c r="C1104" s="63"/>
      <c r="D1104" s="63"/>
      <c r="G1104" s="250"/>
      <c r="H1104" s="63"/>
      <c r="I1104" s="63"/>
      <c r="J1104" s="63"/>
      <c r="K1104" s="63"/>
      <c r="L1104" s="63"/>
      <c r="M1104" s="63"/>
      <c r="N1104" s="63"/>
    </row>
    <row r="1105" spans="2:14" ht="12.75">
      <c r="B1105" s="63"/>
      <c r="C1105" s="63"/>
      <c r="D1105" s="63"/>
      <c r="G1105" s="250"/>
      <c r="H1105" s="63"/>
      <c r="I1105" s="63"/>
      <c r="J1105" s="63"/>
      <c r="K1105" s="63"/>
      <c r="L1105" s="63"/>
      <c r="M1105" s="63"/>
      <c r="N1105" s="63"/>
    </row>
    <row r="1106" spans="2:14" ht="12.75">
      <c r="B1106" s="63"/>
      <c r="C1106" s="63"/>
      <c r="D1106" s="63"/>
      <c r="G1106" s="250"/>
      <c r="H1106" s="63"/>
      <c r="I1106" s="63"/>
      <c r="J1106" s="63"/>
      <c r="K1106" s="63"/>
      <c r="L1106" s="63"/>
      <c r="M1106" s="63"/>
      <c r="N1106" s="63"/>
    </row>
    <row r="1107" spans="2:14" ht="12.75">
      <c r="B1107" s="63"/>
      <c r="C1107" s="63"/>
      <c r="D1107" s="63"/>
      <c r="G1107" s="250"/>
      <c r="H1107" s="63"/>
      <c r="I1107" s="63"/>
      <c r="J1107" s="63"/>
      <c r="K1107" s="63"/>
      <c r="L1107" s="63"/>
      <c r="M1107" s="63"/>
      <c r="N1107" s="63"/>
    </row>
    <row r="1108" spans="2:14" ht="12.75">
      <c r="B1108" s="63"/>
      <c r="C1108" s="63"/>
      <c r="D1108" s="63"/>
      <c r="G1108" s="250"/>
      <c r="H1108" s="63"/>
      <c r="I1108" s="63"/>
      <c r="J1108" s="63"/>
      <c r="K1108" s="63"/>
      <c r="L1108" s="63"/>
      <c r="M1108" s="63"/>
      <c r="N1108" s="63"/>
    </row>
    <row r="1109" spans="2:14" ht="12.75">
      <c r="B1109" s="63"/>
      <c r="C1109" s="63"/>
      <c r="D1109" s="63"/>
      <c r="G1109" s="250"/>
      <c r="H1109" s="63"/>
      <c r="I1109" s="63"/>
      <c r="J1109" s="63"/>
      <c r="K1109" s="63"/>
      <c r="L1109" s="63"/>
      <c r="M1109" s="63"/>
      <c r="N1109" s="63"/>
    </row>
    <row r="1110" spans="2:14" ht="12.75">
      <c r="B1110" s="63"/>
      <c r="C1110" s="63"/>
      <c r="D1110" s="63"/>
      <c r="G1110" s="250"/>
      <c r="H1110" s="63"/>
      <c r="I1110" s="63"/>
      <c r="J1110" s="63"/>
      <c r="K1110" s="63"/>
      <c r="L1110" s="63"/>
      <c r="M1110" s="63"/>
      <c r="N1110" s="63"/>
    </row>
    <row r="1111" spans="2:14" ht="12.75">
      <c r="B1111" s="63"/>
      <c r="C1111" s="63"/>
      <c r="D1111" s="63"/>
      <c r="G1111" s="250"/>
      <c r="H1111" s="63"/>
      <c r="I1111" s="63"/>
      <c r="J1111" s="63"/>
      <c r="K1111" s="63"/>
      <c r="L1111" s="63"/>
      <c r="M1111" s="63"/>
      <c r="N1111" s="63"/>
    </row>
    <row r="1112" spans="2:14" ht="12.75">
      <c r="B1112" s="63"/>
      <c r="C1112" s="63"/>
      <c r="D1112" s="63"/>
      <c r="G1112" s="250"/>
      <c r="H1112" s="63"/>
      <c r="I1112" s="63"/>
      <c r="J1112" s="63"/>
      <c r="K1112" s="63"/>
      <c r="L1112" s="63"/>
      <c r="M1112" s="63"/>
      <c r="N1112" s="63"/>
    </row>
    <row r="1113" spans="2:14" ht="12.75">
      <c r="B1113" s="63"/>
      <c r="C1113" s="63"/>
      <c r="D1113" s="63"/>
      <c r="G1113" s="250"/>
      <c r="H1113" s="63"/>
      <c r="I1113" s="63"/>
      <c r="J1113" s="63"/>
      <c r="K1113" s="63"/>
      <c r="L1113" s="63"/>
      <c r="M1113" s="63"/>
      <c r="N1113" s="63"/>
    </row>
    <row r="1114" spans="2:14" ht="12.75">
      <c r="B1114" s="63"/>
      <c r="C1114" s="63"/>
      <c r="D1114" s="63"/>
      <c r="G1114" s="250"/>
      <c r="H1114" s="63"/>
      <c r="I1114" s="63"/>
      <c r="J1114" s="63"/>
      <c r="K1114" s="63"/>
      <c r="L1114" s="63"/>
      <c r="M1114" s="63"/>
      <c r="N1114" s="63"/>
    </row>
    <row r="1115" spans="2:14" ht="12.75">
      <c r="B1115" s="63"/>
      <c r="C1115" s="63"/>
      <c r="D1115" s="63"/>
      <c r="G1115" s="250"/>
      <c r="H1115" s="63"/>
      <c r="I1115" s="63"/>
      <c r="J1115" s="63"/>
      <c r="K1115" s="63"/>
      <c r="L1115" s="63"/>
      <c r="M1115" s="63"/>
      <c r="N1115" s="63"/>
    </row>
    <row r="1116" spans="2:14" ht="12.75">
      <c r="B1116" s="63"/>
      <c r="C1116" s="63"/>
      <c r="D1116" s="63"/>
      <c r="G1116" s="250"/>
      <c r="H1116" s="63"/>
      <c r="I1116" s="63"/>
      <c r="J1116" s="63"/>
      <c r="K1116" s="63"/>
      <c r="L1116" s="63"/>
      <c r="M1116" s="63"/>
      <c r="N1116" s="63"/>
    </row>
    <row r="1117" spans="2:14" ht="12.75">
      <c r="B1117" s="63"/>
      <c r="C1117" s="63"/>
      <c r="D1117" s="63"/>
      <c r="G1117" s="250"/>
      <c r="H1117" s="63"/>
      <c r="I1117" s="63"/>
      <c r="J1117" s="63"/>
      <c r="K1117" s="63"/>
      <c r="L1117" s="63"/>
      <c r="M1117" s="63"/>
      <c r="N1117" s="63"/>
    </row>
    <row r="1118" spans="2:14" ht="12.75">
      <c r="B1118" s="63"/>
      <c r="C1118" s="63"/>
      <c r="D1118" s="63"/>
      <c r="G1118" s="250"/>
      <c r="H1118" s="63"/>
      <c r="I1118" s="63"/>
      <c r="J1118" s="63"/>
      <c r="K1118" s="63"/>
      <c r="L1118" s="63"/>
      <c r="M1118" s="63"/>
      <c r="N1118" s="63"/>
    </row>
    <row r="1119" spans="2:14" ht="12.75">
      <c r="B1119" s="63"/>
      <c r="C1119" s="63"/>
      <c r="D1119" s="63"/>
      <c r="G1119" s="250"/>
      <c r="H1119" s="63"/>
      <c r="I1119" s="63"/>
      <c r="J1119" s="63"/>
      <c r="K1119" s="63"/>
      <c r="L1119" s="63"/>
      <c r="M1119" s="63"/>
      <c r="N1119" s="63"/>
    </row>
    <row r="1120" spans="2:14" ht="12.75">
      <c r="B1120" s="63"/>
      <c r="C1120" s="63"/>
      <c r="D1120" s="63"/>
      <c r="G1120" s="250"/>
      <c r="H1120" s="63"/>
      <c r="I1120" s="63"/>
      <c r="J1120" s="63"/>
      <c r="K1120" s="63"/>
      <c r="L1120" s="63"/>
      <c r="M1120" s="63"/>
      <c r="N1120" s="63"/>
    </row>
    <row r="1121" spans="2:14" ht="12.75">
      <c r="B1121" s="63"/>
      <c r="C1121" s="63"/>
      <c r="D1121" s="63"/>
      <c r="G1121" s="250"/>
      <c r="H1121" s="63"/>
      <c r="I1121" s="63"/>
      <c r="J1121" s="63"/>
      <c r="K1121" s="63"/>
      <c r="L1121" s="63"/>
      <c r="M1121" s="63"/>
      <c r="N1121" s="63"/>
    </row>
    <row r="1122" spans="2:14" ht="12.75">
      <c r="B1122" s="63"/>
      <c r="C1122" s="63"/>
      <c r="D1122" s="63"/>
      <c r="G1122" s="250"/>
      <c r="H1122" s="63"/>
      <c r="I1122" s="63"/>
      <c r="J1122" s="63"/>
      <c r="K1122" s="63"/>
      <c r="L1122" s="63"/>
      <c r="M1122" s="63"/>
      <c r="N1122" s="63"/>
    </row>
    <row r="1123" spans="2:14" ht="12.75">
      <c r="B1123" s="63"/>
      <c r="C1123" s="63"/>
      <c r="D1123" s="63"/>
      <c r="G1123" s="250"/>
      <c r="H1123" s="63"/>
      <c r="I1123" s="63"/>
      <c r="J1123" s="63"/>
      <c r="K1123" s="63"/>
      <c r="L1123" s="63"/>
      <c r="M1123" s="63"/>
      <c r="N1123" s="63"/>
    </row>
    <row r="1124" spans="2:14" ht="12.75">
      <c r="B1124" s="63"/>
      <c r="C1124" s="63"/>
      <c r="D1124" s="63"/>
      <c r="G1124" s="250"/>
      <c r="H1124" s="63"/>
      <c r="I1124" s="63"/>
      <c r="J1124" s="63"/>
      <c r="K1124" s="63"/>
      <c r="L1124" s="63"/>
      <c r="M1124" s="63"/>
      <c r="N1124" s="63"/>
    </row>
    <row r="1125" spans="2:14" ht="12.75">
      <c r="B1125" s="63"/>
      <c r="C1125" s="63"/>
      <c r="D1125" s="63"/>
      <c r="G1125" s="250"/>
      <c r="H1125" s="63"/>
      <c r="I1125" s="63"/>
      <c r="J1125" s="63"/>
      <c r="K1125" s="63"/>
      <c r="L1125" s="63"/>
      <c r="M1125" s="63"/>
      <c r="N1125" s="63"/>
    </row>
    <row r="1126" spans="2:14" ht="12.75">
      <c r="B1126" s="63"/>
      <c r="C1126" s="63"/>
      <c r="D1126" s="63"/>
      <c r="G1126" s="250"/>
      <c r="H1126" s="63"/>
      <c r="I1126" s="63"/>
      <c r="J1126" s="63"/>
      <c r="K1126" s="63"/>
      <c r="L1126" s="63"/>
      <c r="M1126" s="63"/>
      <c r="N1126" s="63"/>
    </row>
    <row r="1127" spans="2:14" ht="12.75">
      <c r="B1127" s="63"/>
      <c r="C1127" s="63"/>
      <c r="D1127" s="63"/>
      <c r="G1127" s="250"/>
      <c r="H1127" s="63"/>
      <c r="I1127" s="63"/>
      <c r="J1127" s="63"/>
      <c r="K1127" s="63"/>
      <c r="L1127" s="63"/>
      <c r="M1127" s="63"/>
      <c r="N1127" s="63"/>
    </row>
    <row r="1128" spans="2:14" ht="12.75">
      <c r="B1128" s="63"/>
      <c r="C1128" s="63"/>
      <c r="D1128" s="63"/>
      <c r="G1128" s="250"/>
      <c r="H1128" s="63"/>
      <c r="I1128" s="63"/>
      <c r="J1128" s="63"/>
      <c r="K1128" s="63"/>
      <c r="L1128" s="63"/>
      <c r="M1128" s="63"/>
      <c r="N1128" s="63"/>
    </row>
    <row r="1129" spans="2:14" ht="12.75">
      <c r="B1129" s="63"/>
      <c r="C1129" s="63"/>
      <c r="D1129" s="63"/>
      <c r="G1129" s="250"/>
      <c r="H1129" s="63"/>
      <c r="I1129" s="63"/>
      <c r="J1129" s="63"/>
      <c r="K1129" s="63"/>
      <c r="L1129" s="63"/>
      <c r="M1129" s="63"/>
      <c r="N1129" s="63"/>
    </row>
    <row r="1130" spans="2:14" ht="12.75">
      <c r="B1130" s="63"/>
      <c r="C1130" s="63"/>
      <c r="D1130" s="63"/>
      <c r="G1130" s="250"/>
      <c r="H1130" s="63"/>
      <c r="I1130" s="63"/>
      <c r="J1130" s="63"/>
      <c r="K1130" s="63"/>
      <c r="L1130" s="63"/>
      <c r="M1130" s="63"/>
      <c r="N1130" s="63"/>
    </row>
    <row r="1131" spans="2:14" ht="12.75">
      <c r="B1131" s="63"/>
      <c r="C1131" s="63"/>
      <c r="D1131" s="63"/>
      <c r="G1131" s="250"/>
      <c r="H1131" s="63"/>
      <c r="I1131" s="63"/>
      <c r="J1131" s="63"/>
      <c r="K1131" s="63"/>
      <c r="L1131" s="63"/>
      <c r="M1131" s="63"/>
      <c r="N1131" s="63"/>
    </row>
    <row r="1132" spans="2:14" ht="12.75">
      <c r="B1132" s="63"/>
      <c r="C1132" s="63"/>
      <c r="D1132" s="63"/>
      <c r="G1132" s="250"/>
      <c r="H1132" s="63"/>
      <c r="I1132" s="63"/>
      <c r="J1132" s="63"/>
      <c r="K1132" s="63"/>
      <c r="L1132" s="63"/>
      <c r="M1132" s="63"/>
      <c r="N1132" s="63"/>
    </row>
    <row r="1133" spans="2:14" ht="12.75">
      <c r="B1133" s="63"/>
      <c r="C1133" s="63"/>
      <c r="D1133" s="63"/>
      <c r="G1133" s="250"/>
      <c r="H1133" s="63"/>
      <c r="I1133" s="63"/>
      <c r="J1133" s="63"/>
      <c r="K1133" s="63"/>
      <c r="L1133" s="63"/>
      <c r="M1133" s="63"/>
      <c r="N1133" s="63"/>
    </row>
    <row r="1134" spans="2:14" ht="12.75">
      <c r="B1134" s="63"/>
      <c r="C1134" s="63"/>
      <c r="D1134" s="63"/>
      <c r="G1134" s="250"/>
      <c r="H1134" s="63"/>
      <c r="I1134" s="63"/>
      <c r="J1134" s="63"/>
      <c r="K1134" s="63"/>
      <c r="L1134" s="63"/>
      <c r="M1134" s="63"/>
      <c r="N1134" s="63"/>
    </row>
    <row r="1135" spans="2:14" ht="12.75">
      <c r="B1135" s="63"/>
      <c r="C1135" s="63"/>
      <c r="D1135" s="63"/>
      <c r="G1135" s="250"/>
      <c r="H1135" s="63"/>
      <c r="I1135" s="63"/>
      <c r="J1135" s="63"/>
      <c r="K1135" s="63"/>
      <c r="L1135" s="63"/>
      <c r="M1135" s="63"/>
      <c r="N1135" s="63"/>
    </row>
    <row r="1136" spans="2:14" ht="12.75">
      <c r="B1136" s="63"/>
      <c r="C1136" s="63"/>
      <c r="D1136" s="63"/>
      <c r="G1136" s="250"/>
      <c r="H1136" s="63"/>
      <c r="I1136" s="63"/>
      <c r="J1136" s="63"/>
      <c r="K1136" s="63"/>
      <c r="L1136" s="63"/>
      <c r="M1136" s="63"/>
      <c r="N1136" s="63"/>
    </row>
    <row r="1137" spans="2:14" ht="12.75">
      <c r="B1137" s="63"/>
      <c r="C1137" s="63"/>
      <c r="D1137" s="63"/>
      <c r="G1137" s="250"/>
      <c r="H1137" s="63"/>
      <c r="I1137" s="63"/>
      <c r="J1137" s="63"/>
      <c r="K1137" s="63"/>
      <c r="L1137" s="63"/>
      <c r="M1137" s="63"/>
      <c r="N1137" s="63"/>
    </row>
    <row r="1138" spans="2:14" ht="12.75">
      <c r="B1138" s="63"/>
      <c r="C1138" s="63"/>
      <c r="D1138" s="63"/>
      <c r="G1138" s="250"/>
      <c r="H1138" s="63"/>
      <c r="I1138" s="63"/>
      <c r="J1138" s="63"/>
      <c r="K1138" s="63"/>
      <c r="L1138" s="63"/>
      <c r="M1138" s="63"/>
      <c r="N1138" s="63"/>
    </row>
    <row r="1139" spans="2:14" ht="12.75">
      <c r="B1139" s="63"/>
      <c r="C1139" s="63"/>
      <c r="D1139" s="63"/>
      <c r="G1139" s="250"/>
      <c r="H1139" s="63"/>
      <c r="I1139" s="63"/>
      <c r="J1139" s="63"/>
      <c r="K1139" s="63"/>
      <c r="L1139" s="63"/>
      <c r="M1139" s="63"/>
      <c r="N1139" s="63"/>
    </row>
    <row r="1140" spans="2:14" ht="12.75">
      <c r="B1140" s="63"/>
      <c r="C1140" s="63"/>
      <c r="D1140" s="63"/>
      <c r="G1140" s="250"/>
      <c r="H1140" s="63"/>
      <c r="I1140" s="63"/>
      <c r="J1140" s="63"/>
      <c r="K1140" s="63"/>
      <c r="L1140" s="63"/>
      <c r="M1140" s="63"/>
      <c r="N1140" s="63"/>
    </row>
    <row r="1141" spans="2:14" ht="12.75">
      <c r="B1141" s="63"/>
      <c r="C1141" s="63"/>
      <c r="D1141" s="63"/>
      <c r="G1141" s="250"/>
      <c r="H1141" s="63"/>
      <c r="I1141" s="63"/>
      <c r="J1141" s="63"/>
      <c r="K1141" s="63"/>
      <c r="L1141" s="63"/>
      <c r="M1141" s="63"/>
      <c r="N1141" s="63"/>
    </row>
    <row r="1142" spans="2:14" ht="12.75">
      <c r="B1142" s="63"/>
      <c r="C1142" s="63"/>
      <c r="D1142" s="63"/>
      <c r="G1142" s="250"/>
      <c r="H1142" s="63"/>
      <c r="I1142" s="63"/>
      <c r="J1142" s="63"/>
      <c r="K1142" s="63"/>
      <c r="L1142" s="63"/>
      <c r="M1142" s="63"/>
      <c r="N1142" s="63"/>
    </row>
    <row r="1143" spans="2:14" ht="12.75">
      <c r="B1143" s="63"/>
      <c r="C1143" s="63"/>
      <c r="D1143" s="63"/>
      <c r="G1143" s="250"/>
      <c r="H1143" s="63"/>
      <c r="I1143" s="63"/>
      <c r="J1143" s="63"/>
      <c r="K1143" s="63"/>
      <c r="L1143" s="63"/>
      <c r="M1143" s="63"/>
      <c r="N1143" s="63"/>
    </row>
    <row r="1144" spans="2:14" ht="12.75">
      <c r="B1144" s="63"/>
      <c r="C1144" s="63"/>
      <c r="D1144" s="63"/>
      <c r="G1144" s="250"/>
      <c r="H1144" s="63"/>
      <c r="I1144" s="63"/>
      <c r="J1144" s="63"/>
      <c r="K1144" s="63"/>
      <c r="L1144" s="63"/>
      <c r="M1144" s="63"/>
      <c r="N1144" s="63"/>
    </row>
    <row r="1145" spans="2:14" ht="12.75">
      <c r="B1145" s="63"/>
      <c r="C1145" s="63"/>
      <c r="D1145" s="63"/>
      <c r="G1145" s="250"/>
      <c r="H1145" s="63"/>
      <c r="I1145" s="63"/>
      <c r="J1145" s="63"/>
      <c r="K1145" s="63"/>
      <c r="L1145" s="63"/>
      <c r="M1145" s="63"/>
      <c r="N1145" s="63"/>
    </row>
    <row r="1146" spans="2:14" ht="12.75">
      <c r="B1146" s="63"/>
      <c r="C1146" s="63"/>
      <c r="D1146" s="63"/>
      <c r="G1146" s="250"/>
      <c r="H1146" s="63"/>
      <c r="I1146" s="63"/>
      <c r="J1146" s="63"/>
      <c r="K1146" s="63"/>
      <c r="L1146" s="63"/>
      <c r="M1146" s="63"/>
      <c r="N1146" s="63"/>
    </row>
    <row r="1147" spans="2:14" ht="12.75">
      <c r="B1147" s="63"/>
      <c r="C1147" s="63"/>
      <c r="D1147" s="63"/>
      <c r="G1147" s="250"/>
      <c r="H1147" s="63"/>
      <c r="I1147" s="63"/>
      <c r="J1147" s="63"/>
      <c r="K1147" s="63"/>
      <c r="L1147" s="63"/>
      <c r="M1147" s="63"/>
      <c r="N1147" s="63"/>
    </row>
    <row r="1148" spans="2:14" ht="12.75">
      <c r="B1148" s="63"/>
      <c r="C1148" s="63"/>
      <c r="D1148" s="63"/>
      <c r="G1148" s="250"/>
      <c r="H1148" s="63"/>
      <c r="I1148" s="63"/>
      <c r="J1148" s="63"/>
      <c r="K1148" s="63"/>
      <c r="L1148" s="63"/>
      <c r="M1148" s="63"/>
      <c r="N1148" s="63"/>
    </row>
    <row r="1149" spans="2:14" ht="12.75">
      <c r="B1149" s="63"/>
      <c r="C1149" s="63"/>
      <c r="D1149" s="63"/>
      <c r="G1149" s="250"/>
      <c r="H1149" s="63"/>
      <c r="I1149" s="63"/>
      <c r="J1149" s="63"/>
      <c r="K1149" s="63"/>
      <c r="L1149" s="63"/>
      <c r="M1149" s="63"/>
      <c r="N1149" s="63"/>
    </row>
    <row r="1150" spans="2:14" ht="12.75">
      <c r="B1150" s="63"/>
      <c r="C1150" s="63"/>
      <c r="D1150" s="63"/>
      <c r="G1150" s="250"/>
      <c r="H1150" s="63"/>
      <c r="I1150" s="63"/>
      <c r="J1150" s="63"/>
      <c r="K1150" s="63"/>
      <c r="L1150" s="63"/>
      <c r="M1150" s="63"/>
      <c r="N1150" s="63"/>
    </row>
    <row r="1151" spans="2:14" ht="12.75">
      <c r="B1151" s="63"/>
      <c r="C1151" s="63"/>
      <c r="D1151" s="63"/>
      <c r="G1151" s="250"/>
      <c r="H1151" s="63"/>
      <c r="I1151" s="63"/>
      <c r="J1151" s="63"/>
      <c r="K1151" s="63"/>
      <c r="L1151" s="63"/>
      <c r="M1151" s="63"/>
      <c r="N1151" s="63"/>
    </row>
    <row r="1152" spans="2:14" ht="12.75">
      <c r="B1152" s="63"/>
      <c r="C1152" s="63"/>
      <c r="D1152" s="63"/>
      <c r="G1152" s="250"/>
      <c r="H1152" s="63"/>
      <c r="I1152" s="63"/>
      <c r="J1152" s="63"/>
      <c r="K1152" s="63"/>
      <c r="L1152" s="63"/>
      <c r="M1152" s="63"/>
      <c r="N1152" s="63"/>
    </row>
    <row r="1153" spans="2:14" ht="12.75">
      <c r="B1153" s="63"/>
      <c r="C1153" s="63"/>
      <c r="D1153" s="63"/>
      <c r="G1153" s="250"/>
      <c r="H1153" s="63"/>
      <c r="I1153" s="63"/>
      <c r="J1153" s="63"/>
      <c r="K1153" s="63"/>
      <c r="L1153" s="63"/>
      <c r="M1153" s="63"/>
      <c r="N1153" s="63"/>
    </row>
    <row r="1154" spans="2:14" ht="12.75">
      <c r="B1154" s="63"/>
      <c r="C1154" s="63"/>
      <c r="D1154" s="63"/>
      <c r="G1154" s="250"/>
      <c r="H1154" s="63"/>
      <c r="I1154" s="63"/>
      <c r="J1154" s="63"/>
      <c r="K1154" s="63"/>
      <c r="L1154" s="63"/>
      <c r="M1154" s="63"/>
      <c r="N1154" s="63"/>
    </row>
    <row r="1155" spans="2:14" ht="12.75">
      <c r="B1155" s="63"/>
      <c r="C1155" s="63"/>
      <c r="D1155" s="63"/>
      <c r="G1155" s="250"/>
      <c r="H1155" s="63"/>
      <c r="I1155" s="63"/>
      <c r="J1155" s="63"/>
      <c r="K1155" s="63"/>
      <c r="L1155" s="63"/>
      <c r="M1155" s="63"/>
      <c r="N1155" s="63"/>
    </row>
    <row r="1156" spans="2:14" ht="12.75">
      <c r="B1156" s="63"/>
      <c r="C1156" s="63"/>
      <c r="D1156" s="63"/>
      <c r="G1156" s="250"/>
      <c r="H1156" s="63"/>
      <c r="I1156" s="63"/>
      <c r="J1156" s="63"/>
      <c r="K1156" s="63"/>
      <c r="L1156" s="63"/>
      <c r="M1156" s="63"/>
      <c r="N1156" s="63"/>
    </row>
    <row r="1157" spans="2:14" ht="12.75">
      <c r="B1157" s="63"/>
      <c r="C1157" s="63"/>
      <c r="D1157" s="63"/>
      <c r="G1157" s="250"/>
      <c r="H1157" s="63"/>
      <c r="I1157" s="63"/>
      <c r="J1157" s="63"/>
      <c r="K1157" s="63"/>
      <c r="L1157" s="63"/>
      <c r="M1157" s="63"/>
      <c r="N1157" s="63"/>
    </row>
    <row r="1158" spans="2:14" ht="12.75">
      <c r="B1158" s="63"/>
      <c r="C1158" s="63"/>
      <c r="D1158" s="63"/>
      <c r="G1158" s="250"/>
      <c r="H1158" s="63"/>
      <c r="I1158" s="63"/>
      <c r="J1158" s="63"/>
      <c r="K1158" s="63"/>
      <c r="L1158" s="63"/>
      <c r="M1158" s="63"/>
      <c r="N1158" s="63"/>
    </row>
    <row r="1159" spans="2:14" ht="12.75">
      <c r="B1159" s="63"/>
      <c r="C1159" s="63"/>
      <c r="D1159" s="63"/>
      <c r="G1159" s="250"/>
      <c r="H1159" s="63"/>
      <c r="I1159" s="63"/>
      <c r="J1159" s="63"/>
      <c r="K1159" s="63"/>
      <c r="L1159" s="63"/>
      <c r="M1159" s="63"/>
      <c r="N1159" s="63"/>
    </row>
    <row r="1160" spans="2:14" ht="12.75">
      <c r="B1160" s="63"/>
      <c r="C1160" s="63"/>
      <c r="D1160" s="63"/>
      <c r="G1160" s="250"/>
      <c r="H1160" s="63"/>
      <c r="I1160" s="63"/>
      <c r="J1160" s="63"/>
      <c r="K1160" s="63"/>
      <c r="L1160" s="63"/>
      <c r="M1160" s="63"/>
      <c r="N1160" s="63"/>
    </row>
    <row r="1161" spans="2:14" ht="12.75">
      <c r="B1161" s="63"/>
      <c r="C1161" s="63"/>
      <c r="D1161" s="63"/>
      <c r="G1161" s="250"/>
      <c r="H1161" s="63"/>
      <c r="I1161" s="63"/>
      <c r="J1161" s="63"/>
      <c r="K1161" s="63"/>
      <c r="L1161" s="63"/>
      <c r="M1161" s="63"/>
      <c r="N1161" s="63"/>
    </row>
    <row r="1162" spans="2:14" ht="12.75">
      <c r="B1162" s="63"/>
      <c r="C1162" s="63"/>
      <c r="D1162" s="63"/>
      <c r="G1162" s="250"/>
      <c r="H1162" s="63"/>
      <c r="I1162" s="63"/>
      <c r="J1162" s="63"/>
      <c r="K1162" s="63"/>
      <c r="L1162" s="63"/>
      <c r="M1162" s="63"/>
      <c r="N1162" s="63"/>
    </row>
    <row r="1163" spans="2:14" ht="12.75">
      <c r="B1163" s="63"/>
      <c r="C1163" s="63"/>
      <c r="D1163" s="63"/>
      <c r="G1163" s="250"/>
      <c r="H1163" s="63"/>
      <c r="I1163" s="63"/>
      <c r="J1163" s="63"/>
      <c r="K1163" s="63"/>
      <c r="L1163" s="63"/>
      <c r="M1163" s="63"/>
      <c r="N1163" s="63"/>
    </row>
    <row r="1164" spans="2:14" ht="12.75">
      <c r="B1164" s="63"/>
      <c r="C1164" s="63"/>
      <c r="D1164" s="63"/>
      <c r="G1164" s="250"/>
      <c r="H1164" s="63"/>
      <c r="I1164" s="63"/>
      <c r="J1164" s="63"/>
      <c r="K1164" s="63"/>
      <c r="L1164" s="63"/>
      <c r="M1164" s="63"/>
      <c r="N1164" s="63"/>
    </row>
    <row r="1165" spans="2:14" ht="12.75">
      <c r="B1165" s="63"/>
      <c r="C1165" s="63"/>
      <c r="D1165" s="63"/>
      <c r="G1165" s="250"/>
      <c r="H1165" s="63"/>
      <c r="I1165" s="63"/>
      <c r="J1165" s="63"/>
      <c r="K1165" s="63"/>
      <c r="L1165" s="63"/>
      <c r="M1165" s="63"/>
      <c r="N1165" s="63"/>
    </row>
    <row r="1166" spans="2:14" ht="12.75">
      <c r="B1166" s="63"/>
      <c r="C1166" s="63"/>
      <c r="D1166" s="63"/>
      <c r="G1166" s="250"/>
      <c r="H1166" s="63"/>
      <c r="I1166" s="63"/>
      <c r="J1166" s="63"/>
      <c r="K1166" s="63"/>
      <c r="L1166" s="63"/>
      <c r="M1166" s="63"/>
      <c r="N1166" s="63"/>
    </row>
    <row r="1167" spans="2:14" ht="12.75">
      <c r="B1167" s="63"/>
      <c r="C1167" s="63"/>
      <c r="D1167" s="63"/>
      <c r="G1167" s="250"/>
      <c r="H1167" s="63"/>
      <c r="I1167" s="63"/>
      <c r="J1167" s="63"/>
      <c r="K1167" s="63"/>
      <c r="L1167" s="63"/>
      <c r="M1167" s="63"/>
      <c r="N1167" s="63"/>
    </row>
    <row r="1168" spans="2:14" ht="12.75">
      <c r="B1168" s="63"/>
      <c r="C1168" s="63"/>
      <c r="D1168" s="63"/>
      <c r="G1168" s="250"/>
      <c r="H1168" s="63"/>
      <c r="I1168" s="63"/>
      <c r="J1168" s="63"/>
      <c r="K1168" s="63"/>
      <c r="L1168" s="63"/>
      <c r="M1168" s="63"/>
      <c r="N1168" s="63"/>
    </row>
    <row r="1169" spans="2:14" ht="12.75">
      <c r="B1169" s="63"/>
      <c r="C1169" s="63"/>
      <c r="D1169" s="63"/>
      <c r="G1169" s="250"/>
      <c r="H1169" s="63"/>
      <c r="I1169" s="63"/>
      <c r="J1169" s="63"/>
      <c r="K1169" s="63"/>
      <c r="L1169" s="63"/>
      <c r="M1169" s="63"/>
      <c r="N1169" s="63"/>
    </row>
    <row r="1170" spans="2:14" ht="12.75">
      <c r="B1170" s="63"/>
      <c r="C1170" s="63"/>
      <c r="D1170" s="63"/>
      <c r="G1170" s="250"/>
      <c r="H1170" s="63"/>
      <c r="I1170" s="63"/>
      <c r="J1170" s="63"/>
      <c r="K1170" s="63"/>
      <c r="L1170" s="63"/>
      <c r="M1170" s="63"/>
      <c r="N1170" s="63"/>
    </row>
    <row r="1171" spans="2:14" ht="12.75">
      <c r="B1171" s="63"/>
      <c r="C1171" s="63"/>
      <c r="D1171" s="63"/>
      <c r="G1171" s="250"/>
      <c r="H1171" s="63"/>
      <c r="I1171" s="63"/>
      <c r="J1171" s="63"/>
      <c r="K1171" s="63"/>
      <c r="L1171" s="63"/>
      <c r="M1171" s="63"/>
      <c r="N1171" s="63"/>
    </row>
    <row r="1172" spans="2:14" ht="12.75">
      <c r="B1172" s="63"/>
      <c r="C1172" s="63"/>
      <c r="D1172" s="63"/>
      <c r="G1172" s="250"/>
      <c r="H1172" s="63"/>
      <c r="I1172" s="63"/>
      <c r="J1172" s="63"/>
      <c r="K1172" s="63"/>
      <c r="L1172" s="63"/>
      <c r="M1172" s="63"/>
      <c r="N1172" s="63"/>
    </row>
    <row r="1173" spans="2:14" ht="12.75">
      <c r="B1173" s="63"/>
      <c r="C1173" s="63"/>
      <c r="D1173" s="63"/>
      <c r="G1173" s="250"/>
      <c r="H1173" s="63"/>
      <c r="I1173" s="63"/>
      <c r="J1173" s="63"/>
      <c r="K1173" s="63"/>
      <c r="L1173" s="63"/>
      <c r="M1173" s="63"/>
      <c r="N1173" s="63"/>
    </row>
    <row r="1174" spans="2:14" ht="12.75">
      <c r="B1174" s="63"/>
      <c r="C1174" s="63"/>
      <c r="D1174" s="63"/>
      <c r="G1174" s="250"/>
      <c r="H1174" s="63"/>
      <c r="I1174" s="63"/>
      <c r="J1174" s="63"/>
      <c r="K1174" s="63"/>
      <c r="L1174" s="63"/>
      <c r="M1174" s="63"/>
      <c r="N1174" s="63"/>
    </row>
    <row r="1175" spans="2:14" ht="12.75">
      <c r="B1175" s="63"/>
      <c r="C1175" s="63"/>
      <c r="D1175" s="63"/>
      <c r="G1175" s="250"/>
      <c r="H1175" s="63"/>
      <c r="I1175" s="63"/>
      <c r="J1175" s="63"/>
      <c r="K1175" s="63"/>
      <c r="L1175" s="63"/>
      <c r="M1175" s="63"/>
      <c r="N1175" s="63"/>
    </row>
    <row r="1176" spans="2:14" ht="12.75">
      <c r="B1176" s="63"/>
      <c r="C1176" s="63"/>
      <c r="D1176" s="63"/>
      <c r="G1176" s="250"/>
      <c r="H1176" s="63"/>
      <c r="I1176" s="63"/>
      <c r="J1176" s="63"/>
      <c r="K1176" s="63"/>
      <c r="L1176" s="63"/>
      <c r="M1176" s="63"/>
      <c r="N1176" s="63"/>
    </row>
    <row r="1177" spans="2:14" ht="12.75">
      <c r="B1177" s="63"/>
      <c r="C1177" s="63"/>
      <c r="D1177" s="63"/>
      <c r="G1177" s="250"/>
      <c r="H1177" s="63"/>
      <c r="I1177" s="63"/>
      <c r="J1177" s="63"/>
      <c r="K1177" s="63"/>
      <c r="L1177" s="63"/>
      <c r="M1177" s="63"/>
      <c r="N1177" s="63"/>
    </row>
    <row r="1178" spans="2:14" ht="12.75">
      <c r="B1178" s="63"/>
      <c r="C1178" s="63"/>
      <c r="D1178" s="63"/>
      <c r="G1178" s="250"/>
      <c r="H1178" s="63"/>
      <c r="I1178" s="63"/>
      <c r="J1178" s="63"/>
      <c r="K1178" s="63"/>
      <c r="L1178" s="63"/>
      <c r="M1178" s="63"/>
      <c r="N1178" s="63"/>
    </row>
    <row r="1179" spans="2:14" ht="12.75">
      <c r="B1179" s="63"/>
      <c r="C1179" s="63"/>
      <c r="D1179" s="63"/>
      <c r="G1179" s="250"/>
      <c r="H1179" s="63"/>
      <c r="I1179" s="63"/>
      <c r="J1179" s="63"/>
      <c r="K1179" s="63"/>
      <c r="L1179" s="63"/>
      <c r="M1179" s="63"/>
      <c r="N1179" s="63"/>
    </row>
    <row r="1180" spans="2:14" ht="12.75">
      <c r="B1180" s="63"/>
      <c r="C1180" s="63"/>
      <c r="D1180" s="63"/>
      <c r="G1180" s="250"/>
      <c r="H1180" s="63"/>
      <c r="I1180" s="63"/>
      <c r="J1180" s="63"/>
      <c r="K1180" s="63"/>
      <c r="L1180" s="63"/>
      <c r="M1180" s="63"/>
      <c r="N1180" s="63"/>
    </row>
    <row r="1181" spans="2:14" ht="12.75">
      <c r="B1181" s="63"/>
      <c r="C1181" s="63"/>
      <c r="D1181" s="63"/>
      <c r="G1181" s="250"/>
      <c r="H1181" s="63"/>
      <c r="I1181" s="63"/>
      <c r="J1181" s="63"/>
      <c r="K1181" s="63"/>
      <c r="L1181" s="63"/>
      <c r="M1181" s="63"/>
      <c r="N1181" s="63"/>
    </row>
    <row r="1182" spans="2:14" ht="12.75">
      <c r="B1182" s="63"/>
      <c r="C1182" s="63"/>
      <c r="D1182" s="63"/>
      <c r="G1182" s="250"/>
      <c r="H1182" s="63"/>
      <c r="I1182" s="63"/>
      <c r="J1182" s="63"/>
      <c r="K1182" s="63"/>
      <c r="L1182" s="63"/>
      <c r="M1182" s="63"/>
      <c r="N1182" s="63"/>
    </row>
    <row r="1183" spans="2:14" ht="12.75">
      <c r="B1183" s="63"/>
      <c r="C1183" s="63"/>
      <c r="D1183" s="63"/>
      <c r="G1183" s="250"/>
      <c r="H1183" s="63"/>
      <c r="I1183" s="63"/>
      <c r="J1183" s="63"/>
      <c r="K1183" s="63"/>
      <c r="L1183" s="63"/>
      <c r="M1183" s="63"/>
      <c r="N1183" s="63"/>
    </row>
    <row r="1184" spans="2:14" ht="12.75">
      <c r="B1184" s="63"/>
      <c r="C1184" s="63"/>
      <c r="D1184" s="63"/>
      <c r="G1184" s="250"/>
      <c r="H1184" s="63"/>
      <c r="I1184" s="63"/>
      <c r="J1184" s="63"/>
      <c r="K1184" s="63"/>
      <c r="L1184" s="63"/>
      <c r="M1184" s="63"/>
      <c r="N1184" s="63"/>
    </row>
    <row r="1185" spans="2:14" ht="12.75">
      <c r="B1185" s="63"/>
      <c r="C1185" s="63"/>
      <c r="D1185" s="63"/>
      <c r="G1185" s="250"/>
      <c r="H1185" s="63"/>
      <c r="I1185" s="63"/>
      <c r="J1185" s="63"/>
      <c r="K1185" s="63"/>
      <c r="L1185" s="63"/>
      <c r="M1185" s="63"/>
      <c r="N1185" s="63"/>
    </row>
    <row r="1186" spans="2:14" ht="12.75">
      <c r="B1186" s="63"/>
      <c r="C1186" s="63"/>
      <c r="D1186" s="63"/>
      <c r="G1186" s="250"/>
      <c r="H1186" s="63"/>
      <c r="I1186" s="63"/>
      <c r="J1186" s="63"/>
      <c r="K1186" s="63"/>
      <c r="L1186" s="63"/>
      <c r="M1186" s="63"/>
      <c r="N1186" s="63"/>
    </row>
    <row r="1187" spans="2:14" ht="12.75">
      <c r="B1187" s="63"/>
      <c r="C1187" s="63"/>
      <c r="D1187" s="63"/>
      <c r="G1187" s="250"/>
      <c r="H1187" s="63"/>
      <c r="I1187" s="63"/>
      <c r="J1187" s="63"/>
      <c r="K1187" s="63"/>
      <c r="L1187" s="63"/>
      <c r="M1187" s="63"/>
      <c r="N1187" s="63"/>
    </row>
    <row r="1188" spans="2:14" ht="12.75">
      <c r="B1188" s="63"/>
      <c r="C1188" s="63"/>
      <c r="D1188" s="63"/>
      <c r="G1188" s="250"/>
      <c r="H1188" s="63"/>
      <c r="I1188" s="63"/>
      <c r="J1188" s="63"/>
      <c r="K1188" s="63"/>
      <c r="L1188" s="63"/>
      <c r="M1188" s="63"/>
      <c r="N1188" s="63"/>
    </row>
    <row r="1189" spans="2:14" ht="12.75">
      <c r="B1189" s="63"/>
      <c r="C1189" s="63"/>
      <c r="D1189" s="63"/>
      <c r="G1189" s="250"/>
      <c r="H1189" s="63"/>
      <c r="I1189" s="63"/>
      <c r="J1189" s="63"/>
      <c r="K1189" s="63"/>
      <c r="L1189" s="63"/>
      <c r="M1189" s="63"/>
      <c r="N1189" s="63"/>
    </row>
    <row r="1190" spans="2:14" ht="12.75">
      <c r="B1190" s="63"/>
      <c r="C1190" s="63"/>
      <c r="D1190" s="63"/>
      <c r="G1190" s="250"/>
      <c r="H1190" s="63"/>
      <c r="I1190" s="63"/>
      <c r="J1190" s="63"/>
      <c r="K1190" s="63"/>
      <c r="L1190" s="63"/>
      <c r="M1190" s="63"/>
      <c r="N1190" s="63"/>
    </row>
    <row r="1191" spans="2:14" ht="12.75">
      <c r="B1191" s="63"/>
      <c r="C1191" s="63"/>
      <c r="D1191" s="63"/>
      <c r="G1191" s="250"/>
      <c r="H1191" s="63"/>
      <c r="I1191" s="63"/>
      <c r="J1191" s="63"/>
      <c r="K1191" s="63"/>
      <c r="L1191" s="63"/>
      <c r="M1191" s="63"/>
      <c r="N1191" s="63"/>
    </row>
    <row r="1192" spans="2:14" ht="12.75">
      <c r="B1192" s="63"/>
      <c r="C1192" s="63"/>
      <c r="D1192" s="63"/>
      <c r="G1192" s="250"/>
      <c r="H1192" s="63"/>
      <c r="I1192" s="63"/>
      <c r="J1192" s="63"/>
      <c r="K1192" s="63"/>
      <c r="L1192" s="63"/>
      <c r="M1192" s="63"/>
      <c r="N1192" s="63"/>
    </row>
    <row r="1193" spans="2:14" ht="12.75">
      <c r="B1193" s="63"/>
      <c r="C1193" s="63"/>
      <c r="D1193" s="63"/>
      <c r="G1193" s="250"/>
      <c r="H1193" s="63"/>
      <c r="I1193" s="63"/>
      <c r="J1193" s="63"/>
      <c r="K1193" s="63"/>
      <c r="L1193" s="63"/>
      <c r="M1193" s="63"/>
      <c r="N1193" s="63"/>
    </row>
    <row r="1194" spans="2:14" ht="12.75">
      <c r="B1194" s="63"/>
      <c r="C1194" s="63"/>
      <c r="D1194" s="63"/>
      <c r="G1194" s="250"/>
      <c r="H1194" s="63"/>
      <c r="I1194" s="63"/>
      <c r="J1194" s="63"/>
      <c r="K1194" s="63"/>
      <c r="L1194" s="63"/>
      <c r="M1194" s="63"/>
      <c r="N1194" s="63"/>
    </row>
    <row r="1195" spans="2:14" ht="12.75">
      <c r="B1195" s="63"/>
      <c r="C1195" s="63"/>
      <c r="D1195" s="63"/>
      <c r="G1195" s="250"/>
      <c r="H1195" s="63"/>
      <c r="I1195" s="63"/>
      <c r="J1195" s="63"/>
      <c r="K1195" s="63"/>
      <c r="L1195" s="63"/>
      <c r="M1195" s="63"/>
      <c r="N1195" s="63"/>
    </row>
    <row r="1196" spans="2:14" ht="12.75">
      <c r="B1196" s="63"/>
      <c r="C1196" s="63"/>
      <c r="D1196" s="63"/>
      <c r="G1196" s="250"/>
      <c r="H1196" s="63"/>
      <c r="I1196" s="63"/>
      <c r="J1196" s="63"/>
      <c r="K1196" s="63"/>
      <c r="L1196" s="63"/>
      <c r="M1196" s="63"/>
      <c r="N1196" s="63"/>
    </row>
    <row r="1197" spans="2:14" ht="12.75">
      <c r="B1197" s="63"/>
      <c r="C1197" s="63"/>
      <c r="D1197" s="63"/>
      <c r="G1197" s="250"/>
      <c r="H1197" s="63"/>
      <c r="I1197" s="63"/>
      <c r="J1197" s="63"/>
      <c r="K1197" s="63"/>
      <c r="L1197" s="63"/>
      <c r="M1197" s="63"/>
      <c r="N1197" s="63"/>
    </row>
    <row r="1198" spans="2:14" ht="12.75">
      <c r="B1198" s="63"/>
      <c r="C1198" s="63"/>
      <c r="D1198" s="63"/>
      <c r="G1198" s="250"/>
      <c r="H1198" s="63"/>
      <c r="I1198" s="63"/>
      <c r="J1198" s="63"/>
      <c r="K1198" s="63"/>
      <c r="L1198" s="63"/>
      <c r="M1198" s="63"/>
      <c r="N1198" s="63"/>
    </row>
    <row r="1199" spans="2:14" ht="12.75">
      <c r="B1199" s="63"/>
      <c r="C1199" s="63"/>
      <c r="D1199" s="63"/>
      <c r="G1199" s="250"/>
      <c r="H1199" s="63"/>
      <c r="I1199" s="63"/>
      <c r="J1199" s="63"/>
      <c r="K1199" s="63"/>
      <c r="L1199" s="63"/>
      <c r="M1199" s="63"/>
      <c r="N1199" s="63"/>
    </row>
    <row r="1200" spans="2:14" ht="12.75">
      <c r="B1200" s="63"/>
      <c r="C1200" s="63"/>
      <c r="D1200" s="63"/>
      <c r="G1200" s="250"/>
      <c r="H1200" s="63"/>
      <c r="I1200" s="63"/>
      <c r="J1200" s="63"/>
      <c r="K1200" s="63"/>
      <c r="L1200" s="63"/>
      <c r="M1200" s="63"/>
      <c r="N1200" s="63"/>
    </row>
    <row r="1201" spans="2:14" ht="12.75">
      <c r="B1201" s="63"/>
      <c r="C1201" s="63"/>
      <c r="D1201" s="63"/>
      <c r="G1201" s="250"/>
      <c r="H1201" s="63"/>
      <c r="I1201" s="63"/>
      <c r="J1201" s="63"/>
      <c r="K1201" s="63"/>
      <c r="L1201" s="63"/>
      <c r="M1201" s="63"/>
      <c r="N1201" s="63"/>
    </row>
    <row r="1202" spans="2:14" ht="12.75">
      <c r="B1202" s="63"/>
      <c r="C1202" s="63"/>
      <c r="D1202" s="63"/>
      <c r="G1202" s="250"/>
      <c r="H1202" s="63"/>
      <c r="I1202" s="63"/>
      <c r="J1202" s="63"/>
      <c r="K1202" s="63"/>
      <c r="L1202" s="63"/>
      <c r="M1202" s="63"/>
      <c r="N1202" s="63"/>
    </row>
    <row r="1203" spans="2:14" ht="12.75">
      <c r="B1203" s="63"/>
      <c r="C1203" s="63"/>
      <c r="D1203" s="63"/>
      <c r="G1203" s="250"/>
      <c r="H1203" s="63"/>
      <c r="I1203" s="63"/>
      <c r="J1203" s="63"/>
      <c r="K1203" s="63"/>
      <c r="L1203" s="63"/>
      <c r="M1203" s="63"/>
      <c r="N1203" s="63"/>
    </row>
    <row r="1204" spans="2:14" ht="12.75">
      <c r="B1204" s="63"/>
      <c r="C1204" s="63"/>
      <c r="D1204" s="63"/>
      <c r="G1204" s="250"/>
      <c r="H1204" s="63"/>
      <c r="I1204" s="63"/>
      <c r="J1204" s="63"/>
      <c r="K1204" s="63"/>
      <c r="L1204" s="63"/>
      <c r="M1204" s="63"/>
      <c r="N1204" s="63"/>
    </row>
    <row r="1205" spans="2:14" ht="12.75">
      <c r="B1205" s="63"/>
      <c r="C1205" s="63"/>
      <c r="D1205" s="63"/>
      <c r="G1205" s="250"/>
      <c r="H1205" s="63"/>
      <c r="I1205" s="63"/>
      <c r="J1205" s="63"/>
      <c r="K1205" s="63"/>
      <c r="L1205" s="63"/>
      <c r="M1205" s="63"/>
      <c r="N1205" s="63"/>
    </row>
    <row r="1206" spans="2:14" ht="12.75">
      <c r="B1206" s="63"/>
      <c r="C1206" s="63"/>
      <c r="D1206" s="63"/>
      <c r="G1206" s="250"/>
      <c r="H1206" s="63"/>
      <c r="I1206" s="63"/>
      <c r="J1206" s="63"/>
      <c r="K1206" s="63"/>
      <c r="L1206" s="63"/>
      <c r="M1206" s="63"/>
      <c r="N1206" s="63"/>
    </row>
    <row r="1207" spans="2:14" ht="12.75">
      <c r="B1207" s="63"/>
      <c r="C1207" s="63"/>
      <c r="D1207" s="63"/>
      <c r="G1207" s="250"/>
      <c r="H1207" s="63"/>
      <c r="I1207" s="63"/>
      <c r="J1207" s="63"/>
      <c r="K1207" s="63"/>
      <c r="L1207" s="63"/>
      <c r="M1207" s="63"/>
      <c r="N1207" s="63"/>
    </row>
    <row r="1208" spans="2:14" ht="12.75">
      <c r="B1208" s="63"/>
      <c r="C1208" s="63"/>
      <c r="D1208" s="63"/>
      <c r="G1208" s="250"/>
      <c r="H1208" s="63"/>
      <c r="I1208" s="63"/>
      <c r="J1208" s="63"/>
      <c r="K1208" s="63"/>
      <c r="L1208" s="63"/>
      <c r="M1208" s="63"/>
      <c r="N1208" s="63"/>
    </row>
    <row r="1209" spans="2:14" ht="12.75">
      <c r="B1209" s="63"/>
      <c r="C1209" s="63"/>
      <c r="D1209" s="63"/>
      <c r="G1209" s="250"/>
      <c r="H1209" s="63"/>
      <c r="I1209" s="63"/>
      <c r="J1209" s="63"/>
      <c r="K1209" s="63"/>
      <c r="L1209" s="63"/>
      <c r="M1209" s="63"/>
      <c r="N1209" s="63"/>
    </row>
    <row r="1210" spans="2:14" ht="12.75">
      <c r="B1210" s="63"/>
      <c r="C1210" s="63"/>
      <c r="D1210" s="63"/>
      <c r="G1210" s="250"/>
      <c r="H1210" s="63"/>
      <c r="I1210" s="63"/>
      <c r="J1210" s="63"/>
      <c r="K1210" s="63"/>
      <c r="L1210" s="63"/>
      <c r="M1210" s="63"/>
      <c r="N1210" s="63"/>
    </row>
    <row r="1211" spans="2:14" ht="12.75">
      <c r="B1211" s="63"/>
      <c r="C1211" s="63"/>
      <c r="D1211" s="63"/>
      <c r="G1211" s="250"/>
      <c r="H1211" s="63"/>
      <c r="I1211" s="63"/>
      <c r="J1211" s="63"/>
      <c r="K1211" s="63"/>
      <c r="L1211" s="63"/>
      <c r="M1211" s="63"/>
      <c r="N1211" s="63"/>
    </row>
    <row r="1212" spans="2:14" ht="12.75">
      <c r="B1212" s="63"/>
      <c r="C1212" s="63"/>
      <c r="D1212" s="63"/>
      <c r="G1212" s="250"/>
      <c r="H1212" s="63"/>
      <c r="I1212" s="63"/>
      <c r="J1212" s="63"/>
      <c r="K1212" s="63"/>
      <c r="L1212" s="63"/>
      <c r="M1212" s="63"/>
      <c r="N1212" s="63"/>
    </row>
    <row r="1213" spans="2:14" ht="12.75">
      <c r="B1213" s="63"/>
      <c r="C1213" s="63"/>
      <c r="D1213" s="63"/>
      <c r="G1213" s="250"/>
      <c r="H1213" s="63"/>
      <c r="I1213" s="63"/>
      <c r="J1213" s="63"/>
      <c r="K1213" s="63"/>
      <c r="L1213" s="63"/>
      <c r="M1213" s="63"/>
      <c r="N1213" s="63"/>
    </row>
    <row r="1214" spans="2:14" ht="12.75">
      <c r="B1214" s="63"/>
      <c r="C1214" s="63"/>
      <c r="D1214" s="63"/>
      <c r="G1214" s="250"/>
      <c r="H1214" s="63"/>
      <c r="I1214" s="63"/>
      <c r="J1214" s="63"/>
      <c r="K1214" s="63"/>
      <c r="L1214" s="63"/>
      <c r="M1214" s="63"/>
      <c r="N1214" s="63"/>
    </row>
    <row r="1215" spans="2:14" ht="12.75">
      <c r="B1215" s="63"/>
      <c r="C1215" s="63"/>
      <c r="D1215" s="63"/>
      <c r="G1215" s="250"/>
      <c r="H1215" s="63"/>
      <c r="I1215" s="63"/>
      <c r="J1215" s="63"/>
      <c r="K1215" s="63"/>
      <c r="L1215" s="63"/>
      <c r="M1215" s="63"/>
      <c r="N1215" s="63"/>
    </row>
    <row r="1216" spans="2:14" ht="12.75">
      <c r="B1216" s="63"/>
      <c r="C1216" s="63"/>
      <c r="D1216" s="63"/>
      <c r="G1216" s="250"/>
      <c r="H1216" s="63"/>
      <c r="I1216" s="63"/>
      <c r="J1216" s="63"/>
      <c r="K1216" s="63"/>
      <c r="L1216" s="63"/>
      <c r="M1216" s="63"/>
      <c r="N1216" s="63"/>
    </row>
    <row r="1217" spans="2:14" ht="12.75">
      <c r="B1217" s="63"/>
      <c r="C1217" s="63"/>
      <c r="D1217" s="63"/>
      <c r="G1217" s="250"/>
      <c r="H1217" s="63"/>
      <c r="I1217" s="63"/>
      <c r="J1217" s="63"/>
      <c r="K1217" s="63"/>
      <c r="L1217" s="63"/>
      <c r="M1217" s="63"/>
      <c r="N1217" s="63"/>
    </row>
    <row r="1218" spans="2:14" ht="12.75">
      <c r="B1218" s="63"/>
      <c r="C1218" s="63"/>
      <c r="D1218" s="63"/>
      <c r="G1218" s="250"/>
      <c r="H1218" s="63"/>
      <c r="I1218" s="63"/>
      <c r="J1218" s="63"/>
      <c r="K1218" s="63"/>
      <c r="L1218" s="63"/>
      <c r="M1218" s="63"/>
      <c r="N1218" s="63"/>
    </row>
    <row r="1219" spans="2:14" ht="12.75">
      <c r="B1219" s="63"/>
      <c r="C1219" s="63"/>
      <c r="D1219" s="63"/>
      <c r="G1219" s="250"/>
      <c r="H1219" s="63"/>
      <c r="I1219" s="63"/>
      <c r="J1219" s="63"/>
      <c r="K1219" s="63"/>
      <c r="L1219" s="63"/>
      <c r="M1219" s="63"/>
      <c r="N1219" s="63"/>
    </row>
    <row r="1220" spans="2:14" ht="12.75">
      <c r="B1220" s="63"/>
      <c r="C1220" s="63"/>
      <c r="D1220" s="63"/>
      <c r="G1220" s="250"/>
      <c r="H1220" s="63"/>
      <c r="I1220" s="63"/>
      <c r="J1220" s="63"/>
      <c r="K1220" s="63"/>
      <c r="L1220" s="63"/>
      <c r="M1220" s="63"/>
      <c r="N1220" s="63"/>
    </row>
    <row r="1221" spans="2:14" ht="12.75">
      <c r="B1221" s="63"/>
      <c r="C1221" s="63"/>
      <c r="D1221" s="63"/>
      <c r="G1221" s="250"/>
      <c r="H1221" s="63"/>
      <c r="I1221" s="63"/>
      <c r="J1221" s="63"/>
      <c r="K1221" s="63"/>
      <c r="L1221" s="63"/>
      <c r="M1221" s="63"/>
      <c r="N1221" s="63"/>
    </row>
    <row r="1222" spans="2:14" ht="12.75">
      <c r="B1222" s="63"/>
      <c r="C1222" s="63"/>
      <c r="D1222" s="63"/>
      <c r="G1222" s="250"/>
      <c r="H1222" s="63"/>
      <c r="I1222" s="63"/>
      <c r="J1222" s="63"/>
      <c r="K1222" s="63"/>
      <c r="L1222" s="63"/>
      <c r="M1222" s="63"/>
      <c r="N1222" s="63"/>
    </row>
    <row r="1223" spans="2:14" ht="12.75">
      <c r="B1223" s="63"/>
      <c r="C1223" s="63"/>
      <c r="D1223" s="63"/>
      <c r="G1223" s="250"/>
      <c r="H1223" s="63"/>
      <c r="I1223" s="63"/>
      <c r="J1223" s="63"/>
      <c r="K1223" s="63"/>
      <c r="L1223" s="63"/>
      <c r="M1223" s="63"/>
      <c r="N1223" s="63"/>
    </row>
    <row r="1224" spans="2:14" ht="12.75">
      <c r="B1224" s="63"/>
      <c r="C1224" s="63"/>
      <c r="D1224" s="63"/>
      <c r="G1224" s="250"/>
      <c r="H1224" s="63"/>
      <c r="I1224" s="63"/>
      <c r="J1224" s="63"/>
      <c r="K1224" s="63"/>
      <c r="L1224" s="63"/>
      <c r="M1224" s="63"/>
      <c r="N1224" s="63"/>
    </row>
    <row r="1225" spans="2:14" ht="12.75">
      <c r="B1225" s="63"/>
      <c r="C1225" s="63"/>
      <c r="D1225" s="63"/>
      <c r="G1225" s="250"/>
      <c r="H1225" s="63"/>
      <c r="I1225" s="63"/>
      <c r="J1225" s="63"/>
      <c r="K1225" s="63"/>
      <c r="L1225" s="63"/>
      <c r="M1225" s="63"/>
      <c r="N1225" s="63"/>
    </row>
    <row r="1226" spans="2:14" ht="12.75">
      <c r="B1226" s="63"/>
      <c r="C1226" s="63"/>
      <c r="D1226" s="63"/>
      <c r="G1226" s="250"/>
      <c r="H1226" s="63"/>
      <c r="I1226" s="63"/>
      <c r="J1226" s="63"/>
      <c r="K1226" s="63"/>
      <c r="L1226" s="63"/>
      <c r="M1226" s="63"/>
      <c r="N1226" s="63"/>
    </row>
    <row r="1227" spans="2:14" ht="12.75">
      <c r="B1227" s="63"/>
      <c r="C1227" s="63"/>
      <c r="D1227" s="63"/>
      <c r="G1227" s="250"/>
      <c r="H1227" s="63"/>
      <c r="I1227" s="63"/>
      <c r="J1227" s="63"/>
      <c r="K1227" s="63"/>
      <c r="L1227" s="63"/>
      <c r="M1227" s="63"/>
      <c r="N1227" s="63"/>
    </row>
    <row r="1228" spans="2:14" ht="12.75">
      <c r="B1228" s="63"/>
      <c r="C1228" s="63"/>
      <c r="D1228" s="63"/>
      <c r="G1228" s="250"/>
      <c r="H1228" s="63"/>
      <c r="I1228" s="63"/>
      <c r="J1228" s="63"/>
      <c r="K1228" s="63"/>
      <c r="L1228" s="63"/>
      <c r="M1228" s="63"/>
      <c r="N1228" s="63"/>
    </row>
    <row r="1229" spans="2:14" ht="12.75">
      <c r="B1229" s="63"/>
      <c r="C1229" s="63"/>
      <c r="D1229" s="63"/>
      <c r="G1229" s="250"/>
      <c r="H1229" s="63"/>
      <c r="I1229" s="63"/>
      <c r="J1229" s="63"/>
      <c r="K1229" s="63"/>
      <c r="L1229" s="63"/>
      <c r="M1229" s="63"/>
      <c r="N1229" s="63"/>
    </row>
    <row r="1230" spans="2:14" ht="12.75">
      <c r="B1230" s="63"/>
      <c r="C1230" s="63"/>
      <c r="D1230" s="63"/>
      <c r="G1230" s="250"/>
      <c r="H1230" s="63"/>
      <c r="I1230" s="63"/>
      <c r="J1230" s="63"/>
      <c r="K1230" s="63"/>
      <c r="L1230" s="63"/>
      <c r="M1230" s="63"/>
      <c r="N1230" s="63"/>
    </row>
    <row r="1231" spans="2:14" ht="12.75">
      <c r="B1231" s="63"/>
      <c r="C1231" s="63"/>
      <c r="D1231" s="63"/>
      <c r="G1231" s="250"/>
      <c r="H1231" s="63"/>
      <c r="I1231" s="63"/>
      <c r="J1231" s="63"/>
      <c r="K1231" s="63"/>
      <c r="L1231" s="63"/>
      <c r="M1231" s="63"/>
      <c r="N1231" s="63"/>
    </row>
    <row r="1232" spans="2:14" ht="12.75">
      <c r="B1232" s="63"/>
      <c r="C1232" s="63"/>
      <c r="D1232" s="63"/>
      <c r="G1232" s="250"/>
      <c r="H1232" s="63"/>
      <c r="I1232" s="63"/>
      <c r="J1232" s="63"/>
      <c r="K1232" s="63"/>
      <c r="L1232" s="63"/>
      <c r="M1232" s="63"/>
      <c r="N1232" s="63"/>
    </row>
    <row r="1233" spans="2:14" ht="12.75">
      <c r="B1233" s="63"/>
      <c r="C1233" s="63"/>
      <c r="D1233" s="63"/>
      <c r="G1233" s="250"/>
      <c r="H1233" s="63"/>
      <c r="I1233" s="63"/>
      <c r="J1233" s="63"/>
      <c r="K1233" s="63"/>
      <c r="L1233" s="63"/>
      <c r="M1233" s="63"/>
      <c r="N1233" s="63"/>
    </row>
    <row r="1234" spans="2:14" ht="12.75">
      <c r="B1234" s="63"/>
      <c r="C1234" s="63"/>
      <c r="D1234" s="63"/>
      <c r="G1234" s="250"/>
      <c r="H1234" s="63"/>
      <c r="I1234" s="63"/>
      <c r="J1234" s="63"/>
      <c r="K1234" s="63"/>
      <c r="L1234" s="63"/>
      <c r="M1234" s="63"/>
      <c r="N1234" s="63"/>
    </row>
    <row r="1235" spans="2:14" ht="12.75">
      <c r="B1235" s="63"/>
      <c r="C1235" s="63"/>
      <c r="D1235" s="63"/>
      <c r="G1235" s="250"/>
      <c r="H1235" s="63"/>
      <c r="I1235" s="63"/>
      <c r="J1235" s="63"/>
      <c r="K1235" s="63"/>
      <c r="L1235" s="63"/>
      <c r="M1235" s="63"/>
      <c r="N1235" s="63"/>
    </row>
    <row r="1236" spans="2:14" ht="12.75">
      <c r="B1236" s="63"/>
      <c r="C1236" s="63"/>
      <c r="D1236" s="63"/>
      <c r="G1236" s="250"/>
      <c r="H1236" s="63"/>
      <c r="I1236" s="63"/>
      <c r="J1236" s="63"/>
      <c r="K1236" s="63"/>
      <c r="L1236" s="63"/>
      <c r="M1236" s="63"/>
      <c r="N1236" s="63"/>
    </row>
    <row r="1237" spans="2:14" ht="12.75">
      <c r="B1237" s="63"/>
      <c r="C1237" s="63"/>
      <c r="D1237" s="63"/>
      <c r="G1237" s="250"/>
      <c r="H1237" s="63"/>
      <c r="I1237" s="63"/>
      <c r="J1237" s="63"/>
      <c r="K1237" s="63"/>
      <c r="L1237" s="63"/>
      <c r="M1237" s="63"/>
      <c r="N1237" s="63"/>
    </row>
    <row r="1238" spans="2:14" ht="12.75">
      <c r="B1238" s="63"/>
      <c r="C1238" s="63"/>
      <c r="D1238" s="63"/>
      <c r="G1238" s="250"/>
      <c r="H1238" s="63"/>
      <c r="I1238" s="63"/>
      <c r="J1238" s="63"/>
      <c r="K1238" s="63"/>
      <c r="L1238" s="63"/>
      <c r="M1238" s="63"/>
      <c r="N1238" s="63"/>
    </row>
    <row r="1239" spans="2:14" ht="12.75">
      <c r="B1239" s="63"/>
      <c r="C1239" s="63"/>
      <c r="D1239" s="63"/>
      <c r="G1239" s="250"/>
      <c r="H1239" s="63"/>
      <c r="I1239" s="63"/>
      <c r="J1239" s="63"/>
      <c r="K1239" s="63"/>
      <c r="L1239" s="63"/>
      <c r="M1239" s="63"/>
      <c r="N1239" s="63"/>
    </row>
    <row r="1240" spans="2:14" ht="12.75">
      <c r="B1240" s="63"/>
      <c r="C1240" s="63"/>
      <c r="D1240" s="63"/>
      <c r="G1240" s="250"/>
      <c r="H1240" s="63"/>
      <c r="I1240" s="63"/>
      <c r="J1240" s="63"/>
      <c r="K1240" s="63"/>
      <c r="L1240" s="63"/>
      <c r="M1240" s="63"/>
      <c r="N1240" s="63"/>
    </row>
    <row r="1241" spans="2:14" ht="12.75">
      <c r="B1241" s="63"/>
      <c r="C1241" s="63"/>
      <c r="D1241" s="63"/>
      <c r="G1241" s="250"/>
      <c r="H1241" s="63"/>
      <c r="I1241" s="63"/>
      <c r="J1241" s="63"/>
      <c r="K1241" s="63"/>
      <c r="L1241" s="63"/>
      <c r="M1241" s="63"/>
      <c r="N1241" s="63"/>
    </row>
    <row r="1242" spans="2:14" ht="12.75">
      <c r="B1242" s="63"/>
      <c r="C1242" s="63"/>
      <c r="D1242" s="63"/>
      <c r="G1242" s="250"/>
      <c r="H1242" s="63"/>
      <c r="I1242" s="63"/>
      <c r="J1242" s="63"/>
      <c r="K1242" s="63"/>
      <c r="L1242" s="63"/>
      <c r="M1242" s="63"/>
      <c r="N1242" s="63"/>
    </row>
    <row r="1243" spans="2:14" ht="12.75">
      <c r="B1243" s="63"/>
      <c r="C1243" s="63"/>
      <c r="D1243" s="63"/>
      <c r="G1243" s="250"/>
      <c r="H1243" s="63"/>
      <c r="I1243" s="63"/>
      <c r="J1243" s="63"/>
      <c r="K1243" s="63"/>
      <c r="L1243" s="63"/>
      <c r="M1243" s="63"/>
      <c r="N1243" s="63"/>
    </row>
    <row r="1244" spans="2:14" ht="12.75">
      <c r="B1244" s="63"/>
      <c r="C1244" s="63"/>
      <c r="D1244" s="63"/>
      <c r="G1244" s="250"/>
      <c r="H1244" s="63"/>
      <c r="I1244" s="63"/>
      <c r="J1244" s="63"/>
      <c r="K1244" s="63"/>
      <c r="L1244" s="63"/>
      <c r="M1244" s="63"/>
      <c r="N1244" s="63"/>
    </row>
    <row r="1245" spans="2:14" ht="12.75">
      <c r="B1245" s="63"/>
      <c r="C1245" s="63"/>
      <c r="D1245" s="63"/>
      <c r="G1245" s="250"/>
      <c r="H1245" s="63"/>
      <c r="I1245" s="63"/>
      <c r="J1245" s="63"/>
      <c r="K1245" s="63"/>
      <c r="L1245" s="63"/>
      <c r="M1245" s="63"/>
      <c r="N1245" s="63"/>
    </row>
    <row r="1246" spans="2:14" ht="12.75">
      <c r="B1246" s="63"/>
      <c r="C1246" s="63"/>
      <c r="D1246" s="63"/>
      <c r="G1246" s="250"/>
      <c r="H1246" s="63"/>
      <c r="I1246" s="63"/>
      <c r="J1246" s="63"/>
      <c r="K1246" s="63"/>
      <c r="L1246" s="63"/>
      <c r="M1246" s="63"/>
      <c r="N1246" s="63"/>
    </row>
    <row r="1247" spans="2:14" ht="12.75">
      <c r="B1247" s="63"/>
      <c r="C1247" s="63"/>
      <c r="D1247" s="63"/>
      <c r="G1247" s="250"/>
      <c r="H1247" s="63"/>
      <c r="I1247" s="63"/>
      <c r="J1247" s="63"/>
      <c r="K1247" s="63"/>
      <c r="L1247" s="63"/>
      <c r="M1247" s="63"/>
      <c r="N1247" s="63"/>
    </row>
    <row r="1248" spans="2:14" ht="12.75">
      <c r="B1248" s="63"/>
      <c r="C1248" s="63"/>
      <c r="D1248" s="63"/>
      <c r="G1248" s="250"/>
      <c r="H1248" s="63"/>
      <c r="I1248" s="63"/>
      <c r="J1248" s="63"/>
      <c r="K1248" s="63"/>
      <c r="L1248" s="63"/>
      <c r="M1248" s="63"/>
      <c r="N1248" s="63"/>
    </row>
    <row r="1249" spans="2:14" ht="12.75">
      <c r="B1249" s="63"/>
      <c r="C1249" s="63"/>
      <c r="D1249" s="63"/>
      <c r="G1249" s="250"/>
      <c r="H1249" s="63"/>
      <c r="I1249" s="63"/>
      <c r="J1249" s="63"/>
      <c r="K1249" s="63"/>
      <c r="L1249" s="63"/>
      <c r="M1249" s="63"/>
      <c r="N1249" s="63"/>
    </row>
    <row r="1250" spans="2:14" ht="12.75">
      <c r="B1250" s="63"/>
      <c r="C1250" s="63"/>
      <c r="D1250" s="63"/>
      <c r="G1250" s="250"/>
      <c r="H1250" s="63"/>
      <c r="I1250" s="63"/>
      <c r="J1250" s="63"/>
      <c r="K1250" s="63"/>
      <c r="L1250" s="63"/>
      <c r="M1250" s="63"/>
      <c r="N1250" s="63"/>
    </row>
    <row r="1251" spans="2:14" ht="12.75">
      <c r="B1251" s="63"/>
      <c r="C1251" s="63"/>
      <c r="D1251" s="63"/>
      <c r="G1251" s="250"/>
      <c r="H1251" s="63"/>
      <c r="I1251" s="63"/>
      <c r="J1251" s="63"/>
      <c r="K1251" s="63"/>
      <c r="L1251" s="63"/>
      <c r="M1251" s="63"/>
      <c r="N1251" s="63"/>
    </row>
    <row r="1252" spans="2:14" ht="12.75">
      <c r="B1252" s="63"/>
      <c r="C1252" s="63"/>
      <c r="D1252" s="63"/>
      <c r="G1252" s="250"/>
      <c r="H1252" s="63"/>
      <c r="I1252" s="63"/>
      <c r="J1252" s="63"/>
      <c r="K1252" s="63"/>
      <c r="L1252" s="63"/>
      <c r="M1252" s="63"/>
      <c r="N1252" s="63"/>
    </row>
    <row r="1253" spans="2:14" ht="12.75">
      <c r="B1253" s="63"/>
      <c r="C1253" s="63"/>
      <c r="D1253" s="63"/>
      <c r="G1253" s="250"/>
      <c r="H1253" s="63"/>
      <c r="I1253" s="63"/>
      <c r="J1253" s="63"/>
      <c r="K1253" s="63"/>
      <c r="L1253" s="63"/>
      <c r="M1253" s="63"/>
      <c r="N1253" s="63"/>
    </row>
    <row r="1254" spans="2:14" ht="12.75">
      <c r="B1254" s="63"/>
      <c r="C1254" s="63"/>
      <c r="D1254" s="63"/>
      <c r="G1254" s="250"/>
      <c r="H1254" s="63"/>
      <c r="I1254" s="63"/>
      <c r="J1254" s="63"/>
      <c r="K1254" s="63"/>
      <c r="L1254" s="63"/>
      <c r="M1254" s="63"/>
      <c r="N1254" s="63"/>
    </row>
    <row r="1255" spans="2:14" ht="12.75">
      <c r="B1255" s="63"/>
      <c r="C1255" s="63"/>
      <c r="D1255" s="63"/>
      <c r="G1255" s="250"/>
      <c r="H1255" s="63"/>
      <c r="I1255" s="63"/>
      <c r="J1255" s="63"/>
      <c r="K1255" s="63"/>
      <c r="L1255" s="63"/>
      <c r="M1255" s="63"/>
      <c r="N1255" s="63"/>
    </row>
    <row r="1256" spans="2:14" ht="12.75">
      <c r="B1256" s="63"/>
      <c r="C1256" s="63"/>
      <c r="D1256" s="63"/>
      <c r="G1256" s="250"/>
      <c r="H1256" s="63"/>
      <c r="I1256" s="63"/>
      <c r="J1256" s="63"/>
      <c r="K1256" s="63"/>
      <c r="L1256" s="63"/>
      <c r="M1256" s="63"/>
      <c r="N1256" s="63"/>
    </row>
    <row r="1257" spans="2:14" ht="12.75">
      <c r="B1257" s="63"/>
      <c r="C1257" s="63"/>
      <c r="D1257" s="63"/>
      <c r="G1257" s="250"/>
      <c r="H1257" s="63"/>
      <c r="I1257" s="63"/>
      <c r="J1257" s="63"/>
      <c r="K1257" s="63"/>
      <c r="L1257" s="63"/>
      <c r="M1257" s="63"/>
      <c r="N1257" s="63"/>
    </row>
    <row r="1258" spans="2:14" ht="12.75">
      <c r="B1258" s="63"/>
      <c r="C1258" s="63"/>
      <c r="D1258" s="63"/>
      <c r="G1258" s="250"/>
      <c r="H1258" s="63"/>
      <c r="I1258" s="63"/>
      <c r="J1258" s="63"/>
      <c r="K1258" s="63"/>
      <c r="L1258" s="63"/>
      <c r="M1258" s="63"/>
      <c r="N1258" s="63"/>
    </row>
    <row r="1259" spans="2:14" ht="12.75">
      <c r="B1259" s="63"/>
      <c r="C1259" s="63"/>
      <c r="D1259" s="63"/>
      <c r="G1259" s="250"/>
      <c r="H1259" s="63"/>
      <c r="I1259" s="63"/>
      <c r="J1259" s="63"/>
      <c r="K1259" s="63"/>
      <c r="L1259" s="63"/>
      <c r="M1259" s="63"/>
      <c r="N1259" s="63"/>
    </row>
    <row r="1260" spans="2:14" ht="12.75">
      <c r="B1260" s="63"/>
      <c r="C1260" s="63"/>
      <c r="D1260" s="63"/>
      <c r="G1260" s="250"/>
      <c r="H1260" s="63"/>
      <c r="I1260" s="63"/>
      <c r="J1260" s="63"/>
      <c r="K1260" s="63"/>
      <c r="L1260" s="63"/>
      <c r="M1260" s="63"/>
      <c r="N1260" s="63"/>
    </row>
    <row r="1261" spans="2:14" ht="12.75">
      <c r="B1261" s="63"/>
      <c r="C1261" s="63"/>
      <c r="D1261" s="63"/>
      <c r="G1261" s="250"/>
      <c r="H1261" s="63"/>
      <c r="I1261" s="63"/>
      <c r="J1261" s="63"/>
      <c r="K1261" s="63"/>
      <c r="L1261" s="63"/>
      <c r="M1261" s="63"/>
      <c r="N1261" s="63"/>
    </row>
    <row r="1262" spans="2:14" ht="12.75">
      <c r="B1262" s="63"/>
      <c r="C1262" s="63"/>
      <c r="D1262" s="63"/>
      <c r="G1262" s="250"/>
      <c r="H1262" s="63"/>
      <c r="I1262" s="63"/>
      <c r="J1262" s="63"/>
      <c r="K1262" s="63"/>
      <c r="L1262" s="63"/>
      <c r="M1262" s="63"/>
      <c r="N1262" s="63"/>
    </row>
    <row r="1263" spans="2:14" ht="12.75">
      <c r="B1263" s="63"/>
      <c r="C1263" s="63"/>
      <c r="D1263" s="63"/>
      <c r="G1263" s="250"/>
      <c r="H1263" s="63"/>
      <c r="I1263" s="63"/>
      <c r="J1263" s="63"/>
      <c r="K1263" s="63"/>
      <c r="L1263" s="63"/>
      <c r="M1263" s="63"/>
      <c r="N1263" s="63"/>
    </row>
    <row r="1264" spans="2:14" ht="12.75">
      <c r="B1264" s="63"/>
      <c r="C1264" s="63"/>
      <c r="D1264" s="63"/>
      <c r="G1264" s="250"/>
      <c r="H1264" s="63"/>
      <c r="I1264" s="63"/>
      <c r="J1264" s="63"/>
      <c r="K1264" s="63"/>
      <c r="L1264" s="63"/>
      <c r="M1264" s="63"/>
      <c r="N1264" s="63"/>
    </row>
    <row r="1265" spans="2:14" ht="12.75">
      <c r="B1265" s="63"/>
      <c r="C1265" s="63"/>
      <c r="D1265" s="63"/>
      <c r="G1265" s="250"/>
      <c r="H1265" s="63"/>
      <c r="I1265" s="63"/>
      <c r="J1265" s="63"/>
      <c r="K1265" s="63"/>
      <c r="L1265" s="63"/>
      <c r="M1265" s="63"/>
      <c r="N1265" s="63"/>
    </row>
    <row r="1266" spans="2:14" ht="12.75">
      <c r="B1266" s="63"/>
      <c r="C1266" s="63"/>
      <c r="D1266" s="63"/>
      <c r="G1266" s="250"/>
      <c r="H1266" s="63"/>
      <c r="I1266" s="63"/>
      <c r="J1266" s="63"/>
      <c r="K1266" s="63"/>
      <c r="L1266" s="63"/>
      <c r="M1266" s="63"/>
      <c r="N1266" s="63"/>
    </row>
    <row r="1267" spans="2:14" ht="12.75">
      <c r="B1267" s="63"/>
      <c r="C1267" s="63"/>
      <c r="D1267" s="63"/>
      <c r="G1267" s="250"/>
      <c r="H1267" s="63"/>
      <c r="I1267" s="63"/>
      <c r="J1267" s="63"/>
      <c r="K1267" s="63"/>
      <c r="L1267" s="63"/>
      <c r="M1267" s="63"/>
      <c r="N1267" s="63"/>
    </row>
    <row r="1268" spans="2:14" ht="12.75">
      <c r="B1268" s="63"/>
      <c r="C1268" s="63"/>
      <c r="D1268" s="63"/>
      <c r="G1268" s="250"/>
      <c r="H1268" s="63"/>
      <c r="I1268" s="63"/>
      <c r="J1268" s="63"/>
      <c r="K1268" s="63"/>
      <c r="L1268" s="63"/>
      <c r="M1268" s="63"/>
      <c r="N1268" s="63"/>
    </row>
    <row r="1269" spans="2:14" ht="12.75">
      <c r="B1269" s="63"/>
      <c r="C1269" s="63"/>
      <c r="D1269" s="63"/>
      <c r="G1269" s="250"/>
      <c r="H1269" s="63"/>
      <c r="I1269" s="63"/>
      <c r="J1269" s="63"/>
      <c r="K1269" s="63"/>
      <c r="L1269" s="63"/>
      <c r="M1269" s="63"/>
      <c r="N1269" s="63"/>
    </row>
    <row r="1270" spans="2:14" ht="12.75">
      <c r="B1270" s="63"/>
      <c r="C1270" s="63"/>
      <c r="D1270" s="63"/>
      <c r="G1270" s="250"/>
      <c r="H1270" s="63"/>
      <c r="I1270" s="63"/>
      <c r="J1270" s="63"/>
      <c r="K1270" s="63"/>
      <c r="L1270" s="63"/>
      <c r="M1270" s="63"/>
      <c r="N1270" s="63"/>
    </row>
    <row r="1271" spans="2:14" ht="12.75">
      <c r="B1271" s="63"/>
      <c r="C1271" s="63"/>
      <c r="D1271" s="63"/>
      <c r="G1271" s="250"/>
      <c r="H1271" s="63"/>
      <c r="I1271" s="63"/>
      <c r="J1271" s="63"/>
      <c r="K1271" s="63"/>
      <c r="L1271" s="63"/>
      <c r="M1271" s="63"/>
      <c r="N1271" s="63"/>
    </row>
    <row r="1272" spans="2:14" ht="12.75">
      <c r="B1272" s="63"/>
      <c r="C1272" s="63"/>
      <c r="D1272" s="63"/>
      <c r="G1272" s="250"/>
      <c r="H1272" s="63"/>
      <c r="I1272" s="63"/>
      <c r="J1272" s="63"/>
      <c r="K1272" s="63"/>
      <c r="L1272" s="63"/>
      <c r="M1272" s="63"/>
      <c r="N1272" s="63"/>
    </row>
    <row r="1273" spans="2:14" ht="12.75">
      <c r="B1273" s="63"/>
      <c r="C1273" s="63"/>
      <c r="D1273" s="63"/>
      <c r="G1273" s="250"/>
      <c r="H1273" s="63"/>
      <c r="I1273" s="63"/>
      <c r="J1273" s="63"/>
      <c r="K1273" s="63"/>
      <c r="L1273" s="63"/>
      <c r="M1273" s="63"/>
      <c r="N1273" s="63"/>
    </row>
    <row r="1274" spans="2:14" ht="12.75">
      <c r="B1274" s="63"/>
      <c r="C1274" s="63"/>
      <c r="D1274" s="63"/>
      <c r="G1274" s="250"/>
      <c r="H1274" s="63"/>
      <c r="I1274" s="63"/>
      <c r="J1274" s="63"/>
      <c r="K1274" s="63"/>
      <c r="L1274" s="63"/>
      <c r="M1274" s="63"/>
      <c r="N1274" s="63"/>
    </row>
    <row r="1275" spans="2:14" ht="12.75">
      <c r="B1275" s="63"/>
      <c r="C1275" s="63"/>
      <c r="D1275" s="63"/>
      <c r="G1275" s="250"/>
      <c r="H1275" s="63"/>
      <c r="I1275" s="63"/>
      <c r="J1275" s="63"/>
      <c r="K1275" s="63"/>
      <c r="L1275" s="63"/>
      <c r="M1275" s="63"/>
      <c r="N1275" s="63"/>
    </row>
    <row r="1276" spans="2:14" ht="12.75">
      <c r="B1276" s="63"/>
      <c r="C1276" s="63"/>
      <c r="D1276" s="63"/>
      <c r="G1276" s="250"/>
      <c r="H1276" s="63"/>
      <c r="I1276" s="63"/>
      <c r="J1276" s="63"/>
      <c r="K1276" s="63"/>
      <c r="L1276" s="63"/>
      <c r="M1276" s="63"/>
      <c r="N1276" s="63"/>
    </row>
    <row r="1277" spans="2:14" ht="12.75">
      <c r="B1277" s="63"/>
      <c r="C1277" s="63"/>
      <c r="D1277" s="63"/>
      <c r="G1277" s="250"/>
      <c r="H1277" s="63"/>
      <c r="I1277" s="63"/>
      <c r="J1277" s="63"/>
      <c r="K1277" s="63"/>
      <c r="L1277" s="63"/>
      <c r="M1277" s="63"/>
      <c r="N1277" s="63"/>
    </row>
    <row r="1278" spans="2:14" ht="12.75">
      <c r="B1278" s="63"/>
      <c r="C1278" s="63"/>
      <c r="D1278" s="63"/>
      <c r="G1278" s="250"/>
      <c r="H1278" s="63"/>
      <c r="I1278" s="63"/>
      <c r="J1278" s="63"/>
      <c r="K1278" s="63"/>
      <c r="L1278" s="63"/>
      <c r="M1278" s="63"/>
      <c r="N1278" s="63"/>
    </row>
    <row r="1279" spans="2:14" ht="12.75">
      <c r="B1279" s="63"/>
      <c r="C1279" s="63"/>
      <c r="D1279" s="63"/>
      <c r="G1279" s="250"/>
      <c r="H1279" s="63"/>
      <c r="I1279" s="63"/>
      <c r="J1279" s="63"/>
      <c r="K1279" s="63"/>
      <c r="L1279" s="63"/>
      <c r="M1279" s="63"/>
      <c r="N1279" s="63"/>
    </row>
    <row r="1280" spans="2:14" ht="12.75">
      <c r="B1280" s="63"/>
      <c r="C1280" s="63"/>
      <c r="D1280" s="63"/>
      <c r="G1280" s="250"/>
      <c r="H1280" s="63"/>
      <c r="I1280" s="63"/>
      <c r="J1280" s="63"/>
      <c r="K1280" s="63"/>
      <c r="L1280" s="63"/>
      <c r="M1280" s="63"/>
      <c r="N1280" s="63"/>
    </row>
    <row r="1281" spans="2:14" ht="12.75">
      <c r="B1281" s="63"/>
      <c r="C1281" s="63"/>
      <c r="D1281" s="63"/>
      <c r="G1281" s="250"/>
      <c r="H1281" s="63"/>
      <c r="I1281" s="63"/>
      <c r="J1281" s="63"/>
      <c r="K1281" s="63"/>
      <c r="L1281" s="63"/>
      <c r="M1281" s="63"/>
      <c r="N1281" s="63"/>
    </row>
    <row r="1282" spans="2:14" ht="12.75">
      <c r="B1282" s="63"/>
      <c r="C1282" s="63"/>
      <c r="D1282" s="63"/>
      <c r="G1282" s="250"/>
      <c r="H1282" s="63"/>
      <c r="I1282" s="63"/>
      <c r="J1282" s="63"/>
      <c r="K1282" s="63"/>
      <c r="L1282" s="63"/>
      <c r="M1282" s="63"/>
      <c r="N1282" s="63"/>
    </row>
    <row r="1283" spans="2:14" ht="12.75">
      <c r="B1283" s="63"/>
      <c r="C1283" s="63"/>
      <c r="D1283" s="63"/>
      <c r="G1283" s="250"/>
      <c r="H1283" s="63"/>
      <c r="I1283" s="63"/>
      <c r="J1283" s="63"/>
      <c r="K1283" s="63"/>
      <c r="L1283" s="63"/>
      <c r="M1283" s="63"/>
      <c r="N1283" s="63"/>
    </row>
    <row r="1284" spans="2:14" ht="12.75">
      <c r="B1284" s="63"/>
      <c r="C1284" s="63"/>
      <c r="D1284" s="63"/>
      <c r="G1284" s="250"/>
      <c r="H1284" s="63"/>
      <c r="I1284" s="63"/>
      <c r="J1284" s="63"/>
      <c r="K1284" s="63"/>
      <c r="L1284" s="63"/>
      <c r="M1284" s="63"/>
      <c r="N1284" s="63"/>
    </row>
    <row r="1285" spans="2:14" ht="12.75">
      <c r="B1285" s="63"/>
      <c r="C1285" s="63"/>
      <c r="D1285" s="63"/>
      <c r="G1285" s="250"/>
      <c r="H1285" s="63"/>
      <c r="I1285" s="63"/>
      <c r="J1285" s="63"/>
      <c r="K1285" s="63"/>
      <c r="L1285" s="63"/>
      <c r="M1285" s="63"/>
      <c r="N1285" s="63"/>
    </row>
    <row r="1286" spans="2:14" ht="12.75">
      <c r="B1286" s="63"/>
      <c r="C1286" s="63"/>
      <c r="D1286" s="63"/>
      <c r="G1286" s="250"/>
      <c r="H1286" s="63"/>
      <c r="I1286" s="63"/>
      <c r="J1286" s="63"/>
      <c r="K1286" s="63"/>
      <c r="L1286" s="63"/>
      <c r="M1286" s="63"/>
      <c r="N1286" s="63"/>
    </row>
    <row r="1287" spans="2:14" ht="12.75">
      <c r="B1287" s="63"/>
      <c r="C1287" s="63"/>
      <c r="D1287" s="63"/>
      <c r="G1287" s="250"/>
      <c r="H1287" s="63"/>
      <c r="I1287" s="63"/>
      <c r="J1287" s="63"/>
      <c r="K1287" s="63"/>
      <c r="L1287" s="63"/>
      <c r="M1287" s="63"/>
      <c r="N1287" s="63"/>
    </row>
    <row r="1288" spans="2:14" ht="12.75">
      <c r="B1288" s="63"/>
      <c r="C1288" s="63"/>
      <c r="D1288" s="63"/>
      <c r="G1288" s="250"/>
      <c r="H1288" s="63"/>
      <c r="I1288" s="63"/>
      <c r="J1288" s="63"/>
      <c r="K1288" s="63"/>
      <c r="L1288" s="63"/>
      <c r="M1288" s="63"/>
      <c r="N1288" s="63"/>
    </row>
    <row r="1289" spans="2:14" ht="12.75">
      <c r="B1289" s="63"/>
      <c r="C1289" s="63"/>
      <c r="D1289" s="63"/>
      <c r="G1289" s="250"/>
      <c r="H1289" s="63"/>
      <c r="I1289" s="63"/>
      <c r="J1289" s="63"/>
      <c r="K1289" s="63"/>
      <c r="L1289" s="63"/>
      <c r="M1289" s="63"/>
      <c r="N1289" s="63"/>
    </row>
    <row r="1290" spans="2:14" ht="12.75">
      <c r="B1290" s="63"/>
      <c r="C1290" s="63"/>
      <c r="D1290" s="63"/>
      <c r="G1290" s="250"/>
      <c r="H1290" s="63"/>
      <c r="I1290" s="63"/>
      <c r="J1290" s="63"/>
      <c r="K1290" s="63"/>
      <c r="L1290" s="63"/>
      <c r="M1290" s="63"/>
      <c r="N1290" s="63"/>
    </row>
    <row r="1291" spans="2:14" ht="12.75">
      <c r="B1291" s="63"/>
      <c r="C1291" s="63"/>
      <c r="D1291" s="63"/>
      <c r="G1291" s="250"/>
      <c r="H1291" s="63"/>
      <c r="I1291" s="63"/>
      <c r="J1291" s="63"/>
      <c r="K1291" s="63"/>
      <c r="L1291" s="63"/>
      <c r="M1291" s="63"/>
      <c r="N1291" s="63"/>
    </row>
    <row r="1292" spans="2:14" ht="12.75">
      <c r="B1292" s="63"/>
      <c r="C1292" s="63"/>
      <c r="D1292" s="63"/>
      <c r="G1292" s="250"/>
      <c r="H1292" s="63"/>
      <c r="I1292" s="63"/>
      <c r="J1292" s="63"/>
      <c r="K1292" s="63"/>
      <c r="L1292" s="63"/>
      <c r="M1292" s="63"/>
      <c r="N1292" s="63"/>
    </row>
    <row r="1293" spans="2:14" ht="12.75">
      <c r="B1293" s="63"/>
      <c r="C1293" s="63"/>
      <c r="D1293" s="63"/>
      <c r="G1293" s="250"/>
      <c r="H1293" s="63"/>
      <c r="I1293" s="63"/>
      <c r="J1293" s="63"/>
      <c r="K1293" s="63"/>
      <c r="L1293" s="63"/>
      <c r="M1293" s="63"/>
      <c r="N1293" s="63"/>
    </row>
    <row r="1294" spans="2:14" ht="12.75">
      <c r="B1294" s="63"/>
      <c r="C1294" s="63"/>
      <c r="D1294" s="63"/>
      <c r="G1294" s="250"/>
      <c r="H1294" s="63"/>
      <c r="I1294" s="63"/>
      <c r="J1294" s="63"/>
      <c r="K1294" s="63"/>
      <c r="L1294" s="63"/>
      <c r="M1294" s="63"/>
      <c r="N1294" s="63"/>
    </row>
    <row r="1295" spans="2:14" ht="12.75">
      <c r="B1295" s="63"/>
      <c r="C1295" s="63"/>
      <c r="D1295" s="63"/>
      <c r="G1295" s="250"/>
      <c r="H1295" s="63"/>
      <c r="I1295" s="63"/>
      <c r="J1295" s="63"/>
      <c r="K1295" s="63"/>
      <c r="L1295" s="63"/>
      <c r="M1295" s="63"/>
      <c r="N1295" s="63"/>
    </row>
    <row r="1296" spans="2:14" ht="12.75">
      <c r="B1296" s="63"/>
      <c r="C1296" s="63"/>
      <c r="D1296" s="63"/>
      <c r="G1296" s="250"/>
      <c r="H1296" s="63"/>
      <c r="I1296" s="63"/>
      <c r="J1296" s="63"/>
      <c r="K1296" s="63"/>
      <c r="L1296" s="63"/>
      <c r="M1296" s="63"/>
      <c r="N1296" s="63"/>
    </row>
    <row r="1297" spans="2:14" ht="12.75">
      <c r="B1297" s="63"/>
      <c r="C1297" s="63"/>
      <c r="D1297" s="63"/>
      <c r="G1297" s="250"/>
      <c r="H1297" s="63"/>
      <c r="I1297" s="63"/>
      <c r="J1297" s="63"/>
      <c r="K1297" s="63"/>
      <c r="L1297" s="63"/>
      <c r="M1297" s="63"/>
      <c r="N1297" s="63"/>
    </row>
    <row r="1298" spans="2:14" ht="12.75">
      <c r="B1298" s="63"/>
      <c r="C1298" s="63"/>
      <c r="D1298" s="63"/>
      <c r="G1298" s="250"/>
      <c r="H1298" s="63"/>
      <c r="I1298" s="63"/>
      <c r="J1298" s="63"/>
      <c r="K1298" s="63"/>
      <c r="L1298" s="63"/>
      <c r="M1298" s="63"/>
      <c r="N1298" s="63"/>
    </row>
    <row r="1299" spans="2:14" ht="12.75">
      <c r="B1299" s="63"/>
      <c r="C1299" s="63"/>
      <c r="D1299" s="63"/>
      <c r="G1299" s="250"/>
      <c r="H1299" s="63"/>
      <c r="I1299" s="63"/>
      <c r="J1299" s="63"/>
      <c r="K1299" s="63"/>
      <c r="L1299" s="63"/>
      <c r="M1299" s="63"/>
      <c r="N1299" s="63"/>
    </row>
    <row r="1300" spans="2:14" ht="12.75">
      <c r="B1300" s="63"/>
      <c r="C1300" s="63"/>
      <c r="D1300" s="63"/>
      <c r="G1300" s="250"/>
      <c r="H1300" s="63"/>
      <c r="I1300" s="63"/>
      <c r="J1300" s="63"/>
      <c r="K1300" s="63"/>
      <c r="L1300" s="63"/>
      <c r="M1300" s="63"/>
      <c r="N1300" s="63"/>
    </row>
    <row r="1301" spans="2:14" ht="12.75">
      <c r="B1301" s="63"/>
      <c r="C1301" s="63"/>
      <c r="D1301" s="63"/>
      <c r="G1301" s="250"/>
      <c r="H1301" s="63"/>
      <c r="I1301" s="63"/>
      <c r="J1301" s="63"/>
      <c r="K1301" s="63"/>
      <c r="L1301" s="63"/>
      <c r="M1301" s="63"/>
      <c r="N1301" s="63"/>
    </row>
    <row r="1302" spans="2:14" ht="12.75">
      <c r="B1302" s="63"/>
      <c r="C1302" s="63"/>
      <c r="D1302" s="63"/>
      <c r="G1302" s="250"/>
      <c r="H1302" s="63"/>
      <c r="I1302" s="63"/>
      <c r="J1302" s="63"/>
      <c r="K1302" s="63"/>
      <c r="L1302" s="63"/>
      <c r="M1302" s="63"/>
      <c r="N1302" s="63"/>
    </row>
    <row r="1303" spans="2:14" ht="12.75">
      <c r="B1303" s="63"/>
      <c r="C1303" s="63"/>
      <c r="D1303" s="63"/>
      <c r="G1303" s="250"/>
      <c r="H1303" s="63"/>
      <c r="I1303" s="63"/>
      <c r="J1303" s="63"/>
      <c r="K1303" s="63"/>
      <c r="L1303" s="63"/>
      <c r="M1303" s="63"/>
      <c r="N1303" s="63"/>
    </row>
    <row r="1304" spans="2:14" ht="12.75">
      <c r="B1304" s="63"/>
      <c r="C1304" s="63"/>
      <c r="D1304" s="63"/>
      <c r="G1304" s="250"/>
      <c r="H1304" s="63"/>
      <c r="I1304" s="63"/>
      <c r="J1304" s="63"/>
      <c r="K1304" s="63"/>
      <c r="L1304" s="63"/>
      <c r="M1304" s="63"/>
      <c r="N1304" s="63"/>
    </row>
    <row r="1305" spans="2:14" ht="12.75">
      <c r="B1305" s="63"/>
      <c r="C1305" s="63"/>
      <c r="D1305" s="63"/>
      <c r="G1305" s="250"/>
      <c r="H1305" s="63"/>
      <c r="I1305" s="63"/>
      <c r="J1305" s="63"/>
      <c r="K1305" s="63"/>
      <c r="L1305" s="63"/>
      <c r="M1305" s="63"/>
      <c r="N1305" s="63"/>
    </row>
    <row r="1306" spans="2:14" ht="12.75">
      <c r="B1306" s="63"/>
      <c r="C1306" s="63"/>
      <c r="D1306" s="63"/>
      <c r="G1306" s="250"/>
      <c r="H1306" s="63"/>
      <c r="I1306" s="63"/>
      <c r="J1306" s="63"/>
      <c r="K1306" s="63"/>
      <c r="L1306" s="63"/>
      <c r="M1306" s="63"/>
      <c r="N1306" s="63"/>
    </row>
    <row r="1307" spans="2:14" ht="12.75">
      <c r="B1307" s="63"/>
      <c r="C1307" s="63"/>
      <c r="D1307" s="63"/>
      <c r="G1307" s="250"/>
      <c r="H1307" s="63"/>
      <c r="I1307" s="63"/>
      <c r="J1307" s="63"/>
      <c r="K1307" s="63"/>
      <c r="L1307" s="63"/>
      <c r="M1307" s="63"/>
      <c r="N1307" s="63"/>
    </row>
    <row r="1308" spans="2:14" ht="12.75">
      <c r="B1308" s="63"/>
      <c r="C1308" s="63"/>
      <c r="D1308" s="63"/>
      <c r="G1308" s="250"/>
      <c r="H1308" s="63"/>
      <c r="I1308" s="63"/>
      <c r="J1308" s="63"/>
      <c r="K1308" s="63"/>
      <c r="L1308" s="63"/>
      <c r="M1308" s="63"/>
      <c r="N1308" s="63"/>
    </row>
    <row r="1309" spans="2:14" ht="12.75">
      <c r="B1309" s="63"/>
      <c r="C1309" s="63"/>
      <c r="D1309" s="63"/>
      <c r="G1309" s="250"/>
      <c r="H1309" s="63"/>
      <c r="I1309" s="63"/>
      <c r="J1309" s="63"/>
      <c r="K1309" s="63"/>
      <c r="L1309" s="63"/>
      <c r="M1309" s="63"/>
      <c r="N1309" s="63"/>
    </row>
    <row r="1310" spans="2:14" ht="12.75">
      <c r="B1310" s="63"/>
      <c r="C1310" s="63"/>
      <c r="D1310" s="63"/>
      <c r="G1310" s="250"/>
      <c r="H1310" s="63"/>
      <c r="I1310" s="63"/>
      <c r="J1310" s="63"/>
      <c r="K1310" s="63"/>
      <c r="L1310" s="63"/>
      <c r="M1310" s="63"/>
      <c r="N1310" s="63"/>
    </row>
    <row r="1311" spans="2:14" ht="12.75">
      <c r="B1311" s="63"/>
      <c r="C1311" s="63"/>
      <c r="D1311" s="63"/>
      <c r="G1311" s="250"/>
      <c r="H1311" s="63"/>
      <c r="I1311" s="63"/>
      <c r="J1311" s="63"/>
      <c r="K1311" s="63"/>
      <c r="L1311" s="63"/>
      <c r="M1311" s="63"/>
      <c r="N1311" s="63"/>
    </row>
    <row r="1312" spans="2:14" ht="12.75">
      <c r="B1312" s="63"/>
      <c r="C1312" s="63"/>
      <c r="D1312" s="63"/>
      <c r="G1312" s="250"/>
      <c r="H1312" s="63"/>
      <c r="I1312" s="63"/>
      <c r="J1312" s="63"/>
      <c r="K1312" s="63"/>
      <c r="L1312" s="63"/>
      <c r="M1312" s="63"/>
      <c r="N1312" s="63"/>
    </row>
    <row r="1313" spans="2:14" ht="12.75">
      <c r="B1313" s="63"/>
      <c r="C1313" s="63"/>
      <c r="D1313" s="63"/>
      <c r="G1313" s="250"/>
      <c r="H1313" s="63"/>
      <c r="I1313" s="63"/>
      <c r="J1313" s="63"/>
      <c r="K1313" s="63"/>
      <c r="L1313" s="63"/>
      <c r="M1313" s="63"/>
      <c r="N1313" s="63"/>
    </row>
    <row r="1314" spans="2:14" ht="12.75">
      <c r="B1314" s="63"/>
      <c r="C1314" s="63"/>
      <c r="D1314" s="63"/>
      <c r="G1314" s="250"/>
      <c r="H1314" s="63"/>
      <c r="I1314" s="63"/>
      <c r="J1314" s="63"/>
      <c r="K1314" s="63"/>
      <c r="L1314" s="63"/>
      <c r="M1314" s="63"/>
      <c r="N1314" s="63"/>
    </row>
    <row r="1315" spans="2:14" ht="12.75">
      <c r="B1315" s="63"/>
      <c r="C1315" s="63"/>
      <c r="D1315" s="63"/>
      <c r="G1315" s="250"/>
      <c r="H1315" s="63"/>
      <c r="I1315" s="63"/>
      <c r="J1315" s="63"/>
      <c r="K1315" s="63"/>
      <c r="L1315" s="63"/>
      <c r="M1315" s="63"/>
      <c r="N1315" s="63"/>
    </row>
  </sheetData>
  <sheetProtection password="DCBE" sheet="1" objects="1" scenarios="1" selectLockedCells="1" selectUnlockedCells="1"/>
  <autoFilter ref="A3:Q369"/>
  <mergeCells count="21">
    <mergeCell ref="B284:F284"/>
    <mergeCell ref="R183:S183"/>
    <mergeCell ref="A211:F211"/>
    <mergeCell ref="A259:F259"/>
    <mergeCell ref="A282:F282"/>
    <mergeCell ref="A20:F20"/>
    <mergeCell ref="A30:F30"/>
    <mergeCell ref="A85:F85"/>
    <mergeCell ref="A132:F132"/>
    <mergeCell ref="A154:F154"/>
    <mergeCell ref="A171:F171"/>
    <mergeCell ref="A1:O1"/>
    <mergeCell ref="A364:F364"/>
    <mergeCell ref="A366:F366"/>
    <mergeCell ref="A344:F344"/>
    <mergeCell ref="A347:F347"/>
    <mergeCell ref="A362:F362"/>
    <mergeCell ref="A365:O365"/>
    <mergeCell ref="B31:F31"/>
    <mergeCell ref="A323:F323"/>
    <mergeCell ref="B283:F283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3"/>
  <colBreaks count="1" manualBreakCount="1">
    <brk id="1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1">
      <selection activeCell="H39" sqref="H39"/>
    </sheetView>
  </sheetViews>
  <sheetFormatPr defaultColWidth="9.140625" defaultRowHeight="12.75"/>
  <cols>
    <col min="3" max="3" width="10.28125" style="0" customWidth="1"/>
    <col min="5" max="5" width="10.140625" style="0" bestFit="1" customWidth="1"/>
    <col min="6" max="6" width="11.28125" style="0" customWidth="1"/>
    <col min="7" max="7" width="14.140625" style="0" customWidth="1"/>
    <col min="9" max="9" width="9.421875" style="0" bestFit="1" customWidth="1"/>
  </cols>
  <sheetData>
    <row r="1" spans="1:7" s="9" customFormat="1" ht="12.75" hidden="1">
      <c r="A1" s="307" t="s">
        <v>292</v>
      </c>
      <c r="B1" s="308"/>
      <c r="C1" s="309"/>
      <c r="D1" s="15"/>
      <c r="E1" s="16" t="s">
        <v>58</v>
      </c>
      <c r="F1" s="16" t="s">
        <v>70</v>
      </c>
      <c r="G1" s="16" t="s">
        <v>71</v>
      </c>
    </row>
    <row r="2" spans="1:7" ht="12.75" hidden="1">
      <c r="A2" s="7" t="s">
        <v>66</v>
      </c>
      <c r="B2" s="7"/>
      <c r="C2" s="6"/>
      <c r="D2" s="8"/>
      <c r="E2" s="13">
        <f>'[1]Príjmy'!E66</f>
        <v>1038960</v>
      </c>
      <c r="F2" s="13">
        <f>'[1]Výdavky'!H209</f>
        <v>832757</v>
      </c>
      <c r="G2" s="13">
        <f>E2-F2</f>
        <v>206203</v>
      </c>
    </row>
    <row r="3" spans="1:7" ht="12.75" hidden="1">
      <c r="A3" s="314" t="s">
        <v>113</v>
      </c>
      <c r="B3" s="314"/>
      <c r="C3" s="314"/>
      <c r="D3" s="8"/>
      <c r="E3" s="13" t="e">
        <f>E2-E4-E5-E6+E6-E7-E8-E9</f>
        <v>#VALUE!</v>
      </c>
      <c r="F3" s="13" t="e">
        <f>F2-F4-F5-F6+F6-F7-F8-F9</f>
        <v>#VALUE!</v>
      </c>
      <c r="G3" s="13" t="e">
        <f>G2-G4-G5-G6+G6-G7-G8-G9</f>
        <v>#VALUE!</v>
      </c>
    </row>
    <row r="4" spans="1:7" ht="12.75" hidden="1">
      <c r="A4" s="314" t="s">
        <v>112</v>
      </c>
      <c r="B4" s="314"/>
      <c r="C4" s="314"/>
      <c r="D4" s="8" t="s">
        <v>140</v>
      </c>
      <c r="E4" s="13" t="e">
        <f>SUMIF('[1]Príjmy'!$J$7:$J$66,'Rekapitulácia '!D4,'[1]Príjmy'!$E$7:$E$66)</f>
        <v>#VALUE!</v>
      </c>
      <c r="F4" s="17" t="e">
        <f>SUMIF('[1]Výdavky'!$N$5:$N$1004,'Rekapitulácia '!D4,'[1]Výdavky'!$H$5:$H$1004)</f>
        <v>#VALUE!</v>
      </c>
      <c r="G4" s="13" t="e">
        <f aca="true" t="shared" si="0" ref="G4:G9">E4-F4</f>
        <v>#VALUE!</v>
      </c>
    </row>
    <row r="5" spans="1:7" ht="12.75" hidden="1">
      <c r="A5" s="314" t="s">
        <v>72</v>
      </c>
      <c r="B5" s="314"/>
      <c r="C5" s="314"/>
      <c r="D5" s="8" t="s">
        <v>141</v>
      </c>
      <c r="E5" s="13" t="e">
        <f>SUMIF('[1]Príjmy'!$J$7:$J$66,'Rekapitulácia '!D5,'[1]Príjmy'!$E$7:$E$66)</f>
        <v>#VALUE!</v>
      </c>
      <c r="F5" s="17" t="e">
        <f>SUMIF('[1]Výdavky'!$N$5:$N$1004,'Rekapitulácia '!D5,'[1]Výdavky'!$H$5:$H$1004)</f>
        <v>#VALUE!</v>
      </c>
      <c r="G5" s="13" t="e">
        <f t="shared" si="0"/>
        <v>#VALUE!</v>
      </c>
    </row>
    <row r="6" spans="1:7" ht="12.75" hidden="1">
      <c r="A6" s="314" t="s">
        <v>67</v>
      </c>
      <c r="B6" s="314"/>
      <c r="C6" s="314"/>
      <c r="D6" s="8" t="s">
        <v>142</v>
      </c>
      <c r="E6" s="13" t="e">
        <f>SUMIF('[1]Príjmy'!$J$7:$J$66,'Rekapitulácia '!D6,'[1]Príjmy'!$E$7:$E$66)</f>
        <v>#VALUE!</v>
      </c>
      <c r="F6" s="17" t="e">
        <f>SUMIF('[1]Výdavky'!$N$5:$N$1004,'Rekapitulácia '!D6,'[1]Výdavky'!$H$5:$H$1004)</f>
        <v>#VALUE!</v>
      </c>
      <c r="G6" s="13" t="e">
        <f t="shared" si="0"/>
        <v>#VALUE!</v>
      </c>
    </row>
    <row r="7" spans="1:7" ht="12.75" hidden="1">
      <c r="A7" s="313" t="s">
        <v>68</v>
      </c>
      <c r="B7" s="313"/>
      <c r="C7" s="313"/>
      <c r="D7" s="8"/>
      <c r="E7" s="11">
        <v>37142</v>
      </c>
      <c r="F7" s="11">
        <v>0</v>
      </c>
      <c r="G7" s="5">
        <f t="shared" si="0"/>
        <v>37142</v>
      </c>
    </row>
    <row r="8" spans="1:7" ht="12.75" hidden="1">
      <c r="A8" s="313" t="s">
        <v>69</v>
      </c>
      <c r="B8" s="313"/>
      <c r="C8" s="313"/>
      <c r="D8" s="8"/>
      <c r="E8" s="11">
        <v>95530</v>
      </c>
      <c r="F8" s="11">
        <v>0</v>
      </c>
      <c r="G8" s="5">
        <f t="shared" si="0"/>
        <v>95530</v>
      </c>
    </row>
    <row r="9" spans="1:7" ht="12.75" hidden="1">
      <c r="A9" s="313" t="s">
        <v>291</v>
      </c>
      <c r="B9" s="313"/>
      <c r="C9" s="313"/>
      <c r="D9" s="8"/>
      <c r="E9" s="11">
        <v>5826</v>
      </c>
      <c r="F9" s="11">
        <v>15670</v>
      </c>
      <c r="G9" s="5">
        <f t="shared" si="0"/>
        <v>-9844</v>
      </c>
    </row>
    <row r="10" spans="5:7" ht="12.75" hidden="1">
      <c r="E10" s="1"/>
      <c r="F10" s="1"/>
      <c r="G10" s="1"/>
    </row>
    <row r="11" spans="1:7" s="9" customFormat="1" ht="12.75">
      <c r="A11" s="307" t="s">
        <v>434</v>
      </c>
      <c r="B11" s="308"/>
      <c r="C11" s="309"/>
      <c r="D11" s="15"/>
      <c r="E11" s="79" t="s">
        <v>457</v>
      </c>
      <c r="F11" s="79" t="s">
        <v>70</v>
      </c>
      <c r="G11" s="79" t="s">
        <v>71</v>
      </c>
    </row>
    <row r="12" spans="1:7" ht="12.75">
      <c r="A12" s="7" t="s">
        <v>66</v>
      </c>
      <c r="B12" s="7"/>
      <c r="C12" s="6"/>
      <c r="D12" s="8"/>
      <c r="E12" s="13">
        <v>1072073</v>
      </c>
      <c r="F12" s="13">
        <v>856312</v>
      </c>
      <c r="G12" s="13">
        <v>215761</v>
      </c>
    </row>
    <row r="13" spans="1:8" ht="12.75">
      <c r="A13" s="310" t="s">
        <v>113</v>
      </c>
      <c r="B13" s="311"/>
      <c r="C13" s="312"/>
      <c r="D13" s="8"/>
      <c r="E13" s="13"/>
      <c r="F13" s="13"/>
      <c r="G13" s="13"/>
      <c r="H13" s="60"/>
    </row>
    <row r="14" spans="1:7" ht="12.75">
      <c r="A14" s="310" t="s">
        <v>112</v>
      </c>
      <c r="B14" s="311"/>
      <c r="C14" s="312"/>
      <c r="D14" s="8" t="s">
        <v>140</v>
      </c>
      <c r="E14" s="13">
        <v>1047668</v>
      </c>
      <c r="F14" s="17">
        <v>824086</v>
      </c>
      <c r="G14" s="13">
        <v>223582</v>
      </c>
    </row>
    <row r="15" spans="1:7" ht="12.75">
      <c r="A15" s="310" t="s">
        <v>72</v>
      </c>
      <c r="B15" s="311"/>
      <c r="C15" s="312"/>
      <c r="D15" s="8" t="s">
        <v>141</v>
      </c>
      <c r="E15" s="13">
        <v>4938</v>
      </c>
      <c r="F15" s="17">
        <v>32226</v>
      </c>
      <c r="G15" s="13">
        <v>-27288</v>
      </c>
    </row>
    <row r="16" spans="1:7" ht="12.75">
      <c r="A16" s="310" t="s">
        <v>67</v>
      </c>
      <c r="B16" s="311"/>
      <c r="C16" s="312"/>
      <c r="D16" s="8" t="s">
        <v>142</v>
      </c>
      <c r="E16" s="13">
        <v>19467</v>
      </c>
      <c r="F16" s="17">
        <v>0</v>
      </c>
      <c r="G16" s="13">
        <v>19467</v>
      </c>
    </row>
    <row r="17" spans="1:7" ht="12.75">
      <c r="A17" s="315" t="s">
        <v>68</v>
      </c>
      <c r="B17" s="316"/>
      <c r="C17" s="317"/>
      <c r="D17" s="8"/>
      <c r="E17" s="83">
        <v>19467</v>
      </c>
      <c r="F17" s="83">
        <v>0</v>
      </c>
      <c r="G17" s="84">
        <v>19467</v>
      </c>
    </row>
    <row r="18" spans="1:7" ht="12.75">
      <c r="A18" s="315" t="s">
        <v>69</v>
      </c>
      <c r="B18" s="316"/>
      <c r="C18" s="317"/>
      <c r="D18" s="8"/>
      <c r="E18" s="83">
        <v>0</v>
      </c>
      <c r="F18" s="83">
        <v>0</v>
      </c>
      <c r="G18" s="84">
        <v>0</v>
      </c>
    </row>
    <row r="19" spans="1:7" ht="12.75">
      <c r="A19" s="315" t="s">
        <v>74</v>
      </c>
      <c r="B19" s="316"/>
      <c r="C19" s="317"/>
      <c r="D19" s="8"/>
      <c r="E19" s="83">
        <v>0</v>
      </c>
      <c r="F19" s="83">
        <v>0</v>
      </c>
      <c r="G19" s="84">
        <v>0</v>
      </c>
    </row>
    <row r="20" spans="5:7" ht="12.75">
      <c r="E20" s="1"/>
      <c r="F20" s="1"/>
      <c r="G20" s="1"/>
    </row>
    <row r="21" spans="1:11" s="9" customFormat="1" ht="12.75">
      <c r="A21" s="307" t="s">
        <v>592</v>
      </c>
      <c r="B21" s="308"/>
      <c r="C21" s="309"/>
      <c r="D21" s="15"/>
      <c r="E21" s="16" t="s">
        <v>457</v>
      </c>
      <c r="F21" s="79" t="s">
        <v>70</v>
      </c>
      <c r="G21" s="79" t="s">
        <v>71</v>
      </c>
      <c r="K21" s="59"/>
    </row>
    <row r="22" spans="1:7" ht="12.75">
      <c r="A22" s="7" t="s">
        <v>66</v>
      </c>
      <c r="B22" s="7"/>
      <c r="C22" s="6"/>
      <c r="D22" s="8"/>
      <c r="E22" s="13">
        <v>1325990</v>
      </c>
      <c r="F22" s="13">
        <v>1168587</v>
      </c>
      <c r="G22" s="13">
        <v>157403</v>
      </c>
    </row>
    <row r="23" spans="1:7" ht="12.75">
      <c r="A23" s="310" t="s">
        <v>113</v>
      </c>
      <c r="B23" s="311"/>
      <c r="C23" s="312"/>
      <c r="D23" s="8"/>
      <c r="E23" s="13"/>
      <c r="F23" s="13"/>
      <c r="G23" s="13"/>
    </row>
    <row r="24" spans="1:7" ht="12.75">
      <c r="A24" s="310" t="s">
        <v>112</v>
      </c>
      <c r="B24" s="311"/>
      <c r="C24" s="312"/>
      <c r="D24" s="8" t="s">
        <v>140</v>
      </c>
      <c r="E24" s="13">
        <v>1134030</v>
      </c>
      <c r="F24" s="17">
        <v>912128</v>
      </c>
      <c r="G24" s="13">
        <v>221902</v>
      </c>
    </row>
    <row r="25" spans="1:7" ht="12.75">
      <c r="A25" s="310" t="s">
        <v>72</v>
      </c>
      <c r="B25" s="311"/>
      <c r="C25" s="312"/>
      <c r="D25" s="8" t="s">
        <v>141</v>
      </c>
      <c r="E25" s="13">
        <v>324</v>
      </c>
      <c r="F25" s="17">
        <v>256459</v>
      </c>
      <c r="G25" s="13">
        <v>-256135</v>
      </c>
    </row>
    <row r="26" spans="1:7" ht="12.75">
      <c r="A26" s="310" t="s">
        <v>67</v>
      </c>
      <c r="B26" s="311"/>
      <c r="C26" s="312"/>
      <c r="D26" s="8" t="s">
        <v>142</v>
      </c>
      <c r="E26" s="13">
        <v>191636</v>
      </c>
      <c r="F26" s="17">
        <v>0</v>
      </c>
      <c r="G26" s="13">
        <v>191636</v>
      </c>
    </row>
    <row r="27" spans="1:7" ht="12.75">
      <c r="A27" s="315" t="s">
        <v>68</v>
      </c>
      <c r="B27" s="316"/>
      <c r="C27" s="317"/>
      <c r="D27" s="8"/>
      <c r="E27" s="83">
        <v>5872</v>
      </c>
      <c r="F27" s="83">
        <v>0</v>
      </c>
      <c r="G27" s="84">
        <v>5872</v>
      </c>
    </row>
    <row r="28" spans="1:7" ht="12.75">
      <c r="A28" s="315" t="s">
        <v>69</v>
      </c>
      <c r="B28" s="316"/>
      <c r="C28" s="317"/>
      <c r="D28" s="8"/>
      <c r="E28" s="83">
        <v>185764</v>
      </c>
      <c r="F28" s="83">
        <v>0</v>
      </c>
      <c r="G28" s="84">
        <v>185764</v>
      </c>
    </row>
    <row r="29" spans="1:7" ht="12.75">
      <c r="A29" s="315" t="s">
        <v>74</v>
      </c>
      <c r="B29" s="316"/>
      <c r="C29" s="317"/>
      <c r="D29" s="8"/>
      <c r="E29" s="83">
        <v>0</v>
      </c>
      <c r="F29" s="83">
        <v>0</v>
      </c>
      <c r="G29" s="84">
        <v>0</v>
      </c>
    </row>
    <row r="30" spans="5:7" ht="12.75">
      <c r="E30" s="1"/>
      <c r="F30" s="1"/>
      <c r="G30" s="1"/>
    </row>
    <row r="31" spans="1:7" s="9" customFormat="1" ht="12.75">
      <c r="A31" s="307" t="s">
        <v>593</v>
      </c>
      <c r="B31" s="308"/>
      <c r="C31" s="309"/>
      <c r="D31" s="15"/>
      <c r="E31" s="16" t="s">
        <v>457</v>
      </c>
      <c r="F31" s="16" t="s">
        <v>70</v>
      </c>
      <c r="G31" s="79" t="s">
        <v>71</v>
      </c>
    </row>
    <row r="32" spans="1:7" ht="12.75">
      <c r="A32" s="7" t="s">
        <v>66</v>
      </c>
      <c r="B32" s="7"/>
      <c r="C32" s="6"/>
      <c r="D32" s="8"/>
      <c r="E32" s="71">
        <f>E34+E35+E36</f>
        <v>1149482</v>
      </c>
      <c r="F32" s="71">
        <v>1149482</v>
      </c>
      <c r="G32" s="71">
        <f>E32-F32</f>
        <v>0</v>
      </c>
    </row>
    <row r="33" spans="1:7" ht="12.75">
      <c r="A33" s="310" t="s">
        <v>113</v>
      </c>
      <c r="B33" s="311"/>
      <c r="C33" s="312"/>
      <c r="D33" s="8"/>
      <c r="E33" s="71"/>
      <c r="F33" s="71"/>
      <c r="G33" s="71"/>
    </row>
    <row r="34" spans="1:7" ht="12.75">
      <c r="A34" s="310" t="s">
        <v>112</v>
      </c>
      <c r="B34" s="311"/>
      <c r="C34" s="312"/>
      <c r="D34" s="8" t="s">
        <v>140</v>
      </c>
      <c r="E34" s="71">
        <v>1044664</v>
      </c>
      <c r="F34" s="71">
        <v>1009085</v>
      </c>
      <c r="G34" s="71">
        <f aca="true" t="shared" si="1" ref="G34:G39">E34-F34</f>
        <v>35579</v>
      </c>
    </row>
    <row r="35" spans="1:7" ht="12.75">
      <c r="A35" s="310" t="s">
        <v>72</v>
      </c>
      <c r="B35" s="311"/>
      <c r="C35" s="312"/>
      <c r="D35" s="8" t="s">
        <v>141</v>
      </c>
      <c r="E35" s="71">
        <v>0</v>
      </c>
      <c r="F35" s="71">
        <v>140397</v>
      </c>
      <c r="G35" s="71">
        <v>-140397</v>
      </c>
    </row>
    <row r="36" spans="1:7" ht="12.75">
      <c r="A36" s="310" t="s">
        <v>67</v>
      </c>
      <c r="B36" s="311"/>
      <c r="C36" s="312"/>
      <c r="D36" s="8" t="s">
        <v>142</v>
      </c>
      <c r="E36" s="71">
        <f>E37+E38+E39</f>
        <v>104818</v>
      </c>
      <c r="F36" s="71">
        <v>0</v>
      </c>
      <c r="G36" s="71">
        <f t="shared" si="1"/>
        <v>104818</v>
      </c>
    </row>
    <row r="37" spans="1:7" ht="12.75">
      <c r="A37" s="315" t="s">
        <v>68</v>
      </c>
      <c r="B37" s="316"/>
      <c r="C37" s="317"/>
      <c r="D37" s="8"/>
      <c r="E37" s="268">
        <v>0</v>
      </c>
      <c r="F37" s="268">
        <v>0</v>
      </c>
      <c r="G37" s="269">
        <f t="shared" si="1"/>
        <v>0</v>
      </c>
    </row>
    <row r="38" spans="1:7" ht="12.75">
      <c r="A38" s="315" t="s">
        <v>69</v>
      </c>
      <c r="B38" s="316"/>
      <c r="C38" s="317"/>
      <c r="D38" s="8"/>
      <c r="E38" s="268">
        <v>104818</v>
      </c>
      <c r="F38" s="268"/>
      <c r="G38" s="269">
        <f t="shared" si="1"/>
        <v>104818</v>
      </c>
    </row>
    <row r="39" spans="1:7" ht="12.75">
      <c r="A39" s="315" t="s">
        <v>74</v>
      </c>
      <c r="B39" s="316"/>
      <c r="C39" s="317"/>
      <c r="D39" s="8"/>
      <c r="E39" s="268">
        <v>0</v>
      </c>
      <c r="F39" s="268">
        <v>0</v>
      </c>
      <c r="G39" s="269">
        <f t="shared" si="1"/>
        <v>0</v>
      </c>
    </row>
    <row r="40" spans="1:7" s="31" customFormat="1" ht="12.75">
      <c r="A40" s="27"/>
      <c r="B40" s="27"/>
      <c r="C40" s="27"/>
      <c r="D40" s="28"/>
      <c r="E40" s="29"/>
      <c r="F40" s="29"/>
      <c r="G40" s="30"/>
    </row>
    <row r="41" spans="1:7" ht="12.75">
      <c r="A41" s="307" t="s">
        <v>594</v>
      </c>
      <c r="B41" s="308"/>
      <c r="C41" s="309"/>
      <c r="D41" s="15"/>
      <c r="E41" s="16" t="s">
        <v>457</v>
      </c>
      <c r="F41" s="79" t="s">
        <v>70</v>
      </c>
      <c r="G41" s="79" t="s">
        <v>71</v>
      </c>
    </row>
    <row r="42" spans="1:7" ht="12.75">
      <c r="A42" s="7" t="s">
        <v>66</v>
      </c>
      <c r="B42" s="7"/>
      <c r="C42" s="6"/>
      <c r="D42" s="8"/>
      <c r="E42" s="270">
        <v>1357723</v>
      </c>
      <c r="F42" s="270">
        <v>1357193</v>
      </c>
      <c r="G42" s="270">
        <v>530</v>
      </c>
    </row>
    <row r="43" spans="1:7" ht="12.75">
      <c r="A43" s="310" t="s">
        <v>113</v>
      </c>
      <c r="B43" s="311"/>
      <c r="C43" s="312"/>
      <c r="D43" s="8"/>
      <c r="E43" s="270">
        <v>0</v>
      </c>
      <c r="F43" s="270" t="s">
        <v>59</v>
      </c>
      <c r="G43" s="270" t="s">
        <v>59</v>
      </c>
    </row>
    <row r="44" spans="1:7" ht="12.75">
      <c r="A44" s="310" t="s">
        <v>112</v>
      </c>
      <c r="B44" s="311"/>
      <c r="C44" s="312"/>
      <c r="D44" s="8" t="s">
        <v>140</v>
      </c>
      <c r="E44" s="270">
        <v>1175215</v>
      </c>
      <c r="F44" s="271">
        <v>1175215</v>
      </c>
      <c r="G44" s="270">
        <v>0</v>
      </c>
    </row>
    <row r="45" spans="1:7" ht="12.75">
      <c r="A45" s="310" t="s">
        <v>72</v>
      </c>
      <c r="B45" s="311"/>
      <c r="C45" s="312"/>
      <c r="D45" s="8" t="s">
        <v>141</v>
      </c>
      <c r="E45" s="270">
        <v>2616</v>
      </c>
      <c r="F45" s="271">
        <v>181978</v>
      </c>
      <c r="G45" s="270">
        <v>-179362</v>
      </c>
    </row>
    <row r="46" spans="1:7" ht="12.75">
      <c r="A46" s="310" t="s">
        <v>67</v>
      </c>
      <c r="B46" s="311"/>
      <c r="C46" s="312"/>
      <c r="D46" s="8" t="s">
        <v>142</v>
      </c>
      <c r="E46" s="270">
        <v>179892</v>
      </c>
      <c r="F46" s="271">
        <v>0</v>
      </c>
      <c r="G46" s="270">
        <f>E46-F46</f>
        <v>179892</v>
      </c>
    </row>
    <row r="47" spans="1:7" ht="12.75">
      <c r="A47" s="315" t="s">
        <v>68</v>
      </c>
      <c r="B47" s="316"/>
      <c r="C47" s="317"/>
      <c r="D47" s="8"/>
      <c r="E47" s="83">
        <v>18195</v>
      </c>
      <c r="F47" s="83">
        <v>0</v>
      </c>
      <c r="G47" s="84">
        <f>E47-F47</f>
        <v>18195</v>
      </c>
    </row>
    <row r="48" spans="1:7" ht="12.75">
      <c r="A48" s="315" t="s">
        <v>69</v>
      </c>
      <c r="B48" s="316"/>
      <c r="C48" s="317"/>
      <c r="D48" s="8"/>
      <c r="E48" s="83">
        <v>161697</v>
      </c>
      <c r="F48" s="83">
        <v>0</v>
      </c>
      <c r="G48" s="84">
        <f>E48-F48</f>
        <v>161697</v>
      </c>
    </row>
    <row r="49" spans="1:7" ht="12.75">
      <c r="A49" s="315" t="s">
        <v>74</v>
      </c>
      <c r="B49" s="316"/>
      <c r="C49" s="317"/>
      <c r="D49" s="8"/>
      <c r="E49" s="83">
        <v>0</v>
      </c>
      <c r="F49" s="83">
        <v>0</v>
      </c>
      <c r="G49" s="84">
        <f>E49-F49</f>
        <v>0</v>
      </c>
    </row>
    <row r="50" spans="1:7" ht="12.75">
      <c r="A50" s="306"/>
      <c r="B50" s="306"/>
      <c r="C50" s="306"/>
      <c r="D50" s="306"/>
      <c r="E50" s="306"/>
      <c r="F50" s="306"/>
      <c r="G50" s="306"/>
    </row>
    <row r="51" spans="1:7" ht="12.75">
      <c r="A51" s="318"/>
      <c r="B51" s="318"/>
      <c r="C51" s="318"/>
      <c r="D51" s="318"/>
      <c r="E51" s="318"/>
      <c r="F51" s="318"/>
      <c r="G51" s="318"/>
    </row>
    <row r="52" spans="1:7" ht="12.75">
      <c r="A52" s="306" t="s">
        <v>368</v>
      </c>
      <c r="B52" s="306"/>
      <c r="C52" s="306"/>
      <c r="D52" s="306"/>
      <c r="E52" s="306"/>
      <c r="F52" s="306"/>
      <c r="G52" s="306"/>
    </row>
  </sheetData>
  <sheetProtection password="DCBE" sheet="1" objects="1" scenarios="1" selectLockedCells="1" selectUnlockedCells="1"/>
  <mergeCells count="43">
    <mergeCell ref="A45:C45"/>
    <mergeCell ref="A46:C46"/>
    <mergeCell ref="A47:C47"/>
    <mergeCell ref="A21:C21"/>
    <mergeCell ref="A23:C23"/>
    <mergeCell ref="A24:C24"/>
    <mergeCell ref="A25:C25"/>
    <mergeCell ref="A48:C48"/>
    <mergeCell ref="A38:C38"/>
    <mergeCell ref="A39:C39"/>
    <mergeCell ref="A34:C34"/>
    <mergeCell ref="A35:C35"/>
    <mergeCell ref="A36:C36"/>
    <mergeCell ref="A33:C33"/>
    <mergeCell ref="A51:G51"/>
    <mergeCell ref="A26:C26"/>
    <mergeCell ref="A27:C27"/>
    <mergeCell ref="A28:C28"/>
    <mergeCell ref="A29:C29"/>
    <mergeCell ref="A37:C37"/>
    <mergeCell ref="A41:C41"/>
    <mergeCell ref="A43:C43"/>
    <mergeCell ref="A44:C44"/>
    <mergeCell ref="A14:C14"/>
    <mergeCell ref="A50:G50"/>
    <mergeCell ref="A5:C5"/>
    <mergeCell ref="A6:C6"/>
    <mergeCell ref="A17:C17"/>
    <mergeCell ref="A18:C18"/>
    <mergeCell ref="A7:C7"/>
    <mergeCell ref="A19:C19"/>
    <mergeCell ref="A49:C49"/>
    <mergeCell ref="A31:C31"/>
    <mergeCell ref="A52:G52"/>
    <mergeCell ref="A1:C1"/>
    <mergeCell ref="A15:C15"/>
    <mergeCell ref="A16:C16"/>
    <mergeCell ref="A8:C8"/>
    <mergeCell ref="A9:C9"/>
    <mergeCell ref="A11:C11"/>
    <mergeCell ref="A13:C13"/>
    <mergeCell ref="A3:C3"/>
    <mergeCell ref="A4:C4"/>
  </mergeCells>
  <conditionalFormatting sqref="E43:G43 E23:G23 E3:G3">
    <cfRule type="cellIs" priority="7" dxfId="1" operator="notEqual" stopIfTrue="1">
      <formula>0</formula>
    </cfRule>
    <cfRule type="cellIs" priority="8" dxfId="0" operator="equal" stopIfTrue="1">
      <formula>0</formula>
    </cfRule>
  </conditionalFormatting>
  <conditionalFormatting sqref="E13:G13">
    <cfRule type="cellIs" priority="3" dxfId="1" operator="notEqual" stopIfTrue="1">
      <formula>0</formula>
    </cfRule>
    <cfRule type="cellIs" priority="4" dxfId="0" operator="equal" stopIfTrue="1">
      <formula>0</formula>
    </cfRule>
  </conditionalFormatting>
  <conditionalFormatting sqref="E33:F33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KOZÁKOVÁ Katarína</cp:lastModifiedBy>
  <cp:lastPrinted>2017-11-28T12:58:30Z</cp:lastPrinted>
  <dcterms:created xsi:type="dcterms:W3CDTF">1997-01-24T11:07:25Z</dcterms:created>
  <dcterms:modified xsi:type="dcterms:W3CDTF">2017-11-28T13:43:14Z</dcterms:modified>
  <cp:category/>
  <cp:version/>
  <cp:contentType/>
  <cp:contentStatus/>
</cp:coreProperties>
</file>